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jallard\ND Office Echo\VAULT-0NODRJ96\"/>
    </mc:Choice>
  </mc:AlternateContent>
  <xr:revisionPtr revIDLastSave="0" documentId="8_{BF49AE8E-7FE6-484D-991D-06F381B7C3B2}" xr6:coauthVersionLast="47" xr6:coauthVersionMax="47" xr10:uidLastSave="{00000000-0000-0000-0000-000000000000}"/>
  <bookViews>
    <workbookView xWindow="-110" yWindow="-110" windowWidth="19420" windowHeight="10420" xr2:uid="{91779E22-B17D-4F53-ADFC-BB6C945B07CA}"/>
  </bookViews>
  <sheets>
    <sheet name="Hoja1" sheetId="1" r:id="rId1"/>
  </sheets>
  <definedNames>
    <definedName name="_xlnm._FilterDatabase" localSheetId="0" hidden="1">Hoja1!$B$14:$P$16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 i="1" l="1"/>
  <c r="K56" i="1" s="1"/>
  <c r="I53" i="1"/>
  <c r="K53" i="1"/>
  <c r="K55" i="1"/>
  <c r="I55" i="1"/>
  <c r="I54" i="1" l="1"/>
</calcChain>
</file>

<file path=xl/sharedStrings.xml><?xml version="1.0" encoding="utf-8"?>
<sst xmlns="http://schemas.openxmlformats.org/spreadsheetml/2006/main" count="685" uniqueCount="202">
  <si>
    <t xml:space="preserve">Fecha del Reporte: </t>
  </si>
  <si>
    <t>REPORTE DE OPERACIONES CON PARTES RELACIONADAS  -  Norma de Carácter General N° 501 de la Comisión para el Mercado Financiero</t>
  </si>
  <si>
    <t>Tipo de Operación</t>
  </si>
  <si>
    <t>Subtipo de Operación</t>
  </si>
  <si>
    <t>Contraparte</t>
  </si>
  <si>
    <t>Nombre o razón social</t>
  </si>
  <si>
    <t>RUT o número de identificación</t>
  </si>
  <si>
    <t>Naturaleza de la relación</t>
  </si>
  <si>
    <t>Monto total involucrado</t>
  </si>
  <si>
    <t>Número de operaciones realizadas</t>
  </si>
  <si>
    <t>Moneda en que está expresado el monto</t>
  </si>
  <si>
    <t>Título de la Operación</t>
  </si>
  <si>
    <t>Segundo Semestre de 2024</t>
  </si>
  <si>
    <t xml:space="preserve">Período Reportado: </t>
  </si>
  <si>
    <t>Reajustes e Intereses</t>
  </si>
  <si>
    <t>Precio Operación</t>
  </si>
  <si>
    <t>No aplica</t>
  </si>
  <si>
    <t>Filial</t>
  </si>
  <si>
    <t>Dólares de los Estados Unidos de América</t>
  </si>
  <si>
    <t>FALABELLA S.A.</t>
  </si>
  <si>
    <t>Exceptuada por la letra b y la letra c del inciso segundo del artículo 147 de la Ley N°18.046</t>
  </si>
  <si>
    <t xml:space="preserve">Letra b) de sección V.4 de Política de Operaciones Habituales </t>
  </si>
  <si>
    <t>Pesos Chilenos</t>
  </si>
  <si>
    <t>Falabella Inversiones Financieras S.A.</t>
  </si>
  <si>
    <t>Falabella Retail S.A.</t>
  </si>
  <si>
    <t>Promotora Chilena de Café Colombia S.A.</t>
  </si>
  <si>
    <t>Gift Corp SpA</t>
  </si>
  <si>
    <t>Desarrollos Inmobiliarios Ñuble SpA</t>
  </si>
  <si>
    <t>Sodimac S.A</t>
  </si>
  <si>
    <t>Imperial S.A.</t>
  </si>
  <si>
    <t>Exceptuada por la letra b del inciso segundo del artículo 147 de la Ley N°18.046</t>
  </si>
  <si>
    <t>Traineemac S.A.</t>
  </si>
  <si>
    <t>Logística Internacional Limitada</t>
  </si>
  <si>
    <t>Hipermercados Tottus S.A.</t>
  </si>
  <si>
    <t>Servicios Generales Cerro Colorado Limitada</t>
  </si>
  <si>
    <t>Servicios e Inversiones Falabella Limitada</t>
  </si>
  <si>
    <t>Soluciones Crediticias CMR Falabella Limitada</t>
  </si>
  <si>
    <t>Asesorías y Evaluación de Créditos Limitada</t>
  </si>
  <si>
    <t>Falabella Inmobiliario SpA</t>
  </si>
  <si>
    <t>Rentas Hoteleras SpA</t>
  </si>
  <si>
    <t>Seguros Falabella Corredores Limitada</t>
  </si>
  <si>
    <t>Falabella Tecnología Corporativa SpA</t>
  </si>
  <si>
    <t>Falabella Servicios Profesionales de TI SpA</t>
  </si>
  <si>
    <t>Digital Payments SpA</t>
  </si>
  <si>
    <t>Falabella.com SpA</t>
  </si>
  <si>
    <t>Servicios Falabella SpA</t>
  </si>
  <si>
    <t>Inmobiliaria Rentas Dos SpA</t>
  </si>
  <si>
    <t>Open Plaza Chile SpA</t>
  </si>
  <si>
    <t>Ikso SpA</t>
  </si>
  <si>
    <t>Falabella Trading SpA</t>
  </si>
  <si>
    <t>Fazil SpA</t>
  </si>
  <si>
    <t>77.261.280-K</t>
  </si>
  <si>
    <t>96.792.430-K</t>
  </si>
  <si>
    <t>78.627.210-6</t>
  </si>
  <si>
    <t>99.556.170-0</t>
  </si>
  <si>
    <t>76.788.282-3</t>
  </si>
  <si>
    <t>77.612.410-9</t>
  </si>
  <si>
    <t>Manufacturas de Vestuario Mavesa Limitada</t>
  </si>
  <si>
    <t>99.573.100-8</t>
  </si>
  <si>
    <t>Servicios de Infraestructura Falabella SpA</t>
  </si>
  <si>
    <t>76.427.811-9</t>
  </si>
  <si>
    <t>77.070.342-5</t>
  </si>
  <si>
    <t>76.587.847-0</t>
  </si>
  <si>
    <t>76.683.615-1</t>
  </si>
  <si>
    <t>76.512.060-8</t>
  </si>
  <si>
    <t>Servicios de Evaluaciones y Cobranzas Sevalco Limitada</t>
  </si>
  <si>
    <t>77.235.510-8</t>
  </si>
  <si>
    <t>76.993.859-1</t>
  </si>
  <si>
    <t>77.104.802-1</t>
  </si>
  <si>
    <t>76.212.492-0</t>
  </si>
  <si>
    <t>77.110.043-0</t>
  </si>
  <si>
    <t>77.275.077-3</t>
  </si>
  <si>
    <t>77.414.389-0</t>
  </si>
  <si>
    <t>76.821.330-5</t>
  </si>
  <si>
    <t>77.303.603-9</t>
  </si>
  <si>
    <t>76.201.304-5</t>
  </si>
  <si>
    <t>76.167.965-1</t>
  </si>
  <si>
    <t>76.054.151-6</t>
  </si>
  <si>
    <t>Servicios Generales Bascuñan Limitada</t>
  </si>
  <si>
    <t>76.222.370-8</t>
  </si>
  <si>
    <t>76.000.035-0</t>
  </si>
  <si>
    <t>76.142.721-0</t>
  </si>
  <si>
    <t>Aporta Soluciones para la Administración de RRHH SpA</t>
  </si>
  <si>
    <t>76.644.120-3</t>
  </si>
  <si>
    <t>Trasciende Gestión Integral de Capacitación SpA</t>
  </si>
  <si>
    <t>78.745.900-5</t>
  </si>
  <si>
    <t>76.662.120-1</t>
  </si>
  <si>
    <t>79.598.260-4</t>
  </si>
  <si>
    <t>Reconocimiento de Deuda</t>
  </si>
  <si>
    <t xml:space="preserve"> Durante la vigencia de la obligación el monto adeudado devengará intereses con una tasa anual de 5,35%</t>
  </si>
  <si>
    <t>Durante la vigencia de la obligación el monto adeudado devengará intereses con una tasa anual de 6,70%</t>
  </si>
  <si>
    <t>Durante la vigencia de la obligación el monto adeudado devengará intereses con una tasa anual de 6,58%</t>
  </si>
  <si>
    <t>Contrato de Cuenta Corriente Mercantil</t>
  </si>
  <si>
    <t>Los valores de débitos y créditos producirán intereses, calculados como se indica a continuación:
-	Para la Posición Deudora: se calculará como la TAB 30 + el percentil 75% de la serie de “Spreads” de los últimos 30 días hábiles. Se define “Spread” como la diferencia entre (i) la tasa promedio de las líneas de sobregiro ponderada por los montos autorizados, adicionando el 0,8% correspondiente al impuesto de timbres y estampillas (ITE) y (ii) la TAB 30.
-	Para la Posición Acreedora:  se calculará como la TAB 30 + percentil 25% de la serie de “Spreads” de los últimos 30 días hábiles. Se define “Spread” como la diferencia entre (i) la tasa promedio ponderada de las colocaciones y (ii) la TAB 30. En caso de no existir colocaciones se utilizará TAB 30.</t>
  </si>
  <si>
    <t>30-65572582-9</t>
  </si>
  <si>
    <t>76.046.433-3</t>
  </si>
  <si>
    <t>77.099.010-6</t>
  </si>
  <si>
    <t>Orden de Compra Implementación Nómina SAP</t>
  </si>
  <si>
    <t>Nueva Falabella Inversiones Internacionales SpA</t>
  </si>
  <si>
    <t>Desarrollos Inmobiliarios SpA</t>
  </si>
  <si>
    <t>Inversiones Brasil SpA</t>
  </si>
  <si>
    <t>Invercol SpA</t>
  </si>
  <si>
    <t>Inversiones Falabella Limitada</t>
  </si>
  <si>
    <t>76.042.371-8</t>
  </si>
  <si>
    <t>99.593.960-6</t>
  </si>
  <si>
    <t>76.149.308-6</t>
  </si>
  <si>
    <t>Inversiones Uruguay SpA</t>
  </si>
  <si>
    <t>76.159.664-0</t>
  </si>
  <si>
    <t>76.020.391-2</t>
  </si>
  <si>
    <t>Inversiones Parmin SpA</t>
  </si>
  <si>
    <t>Dinalsa SpA</t>
  </si>
  <si>
    <t>76.020.385-8</t>
  </si>
  <si>
    <t>76.039.672-9</t>
  </si>
  <si>
    <t>Confecciones Industriales SpA</t>
  </si>
  <si>
    <t>76.046.445-7</t>
  </si>
  <si>
    <t>Inverfal Brasil SpA</t>
  </si>
  <si>
    <t>76.282.188-5</t>
  </si>
  <si>
    <t>Inversiones Inverfal India SpA</t>
  </si>
  <si>
    <t>76.319.068-4</t>
  </si>
  <si>
    <t>Inverfal India SpA</t>
  </si>
  <si>
    <t>76.803.189-4</t>
  </si>
  <si>
    <t>76.335.739-2</t>
  </si>
  <si>
    <t>76.582.813-9</t>
  </si>
  <si>
    <t>Inverfal Uruguay SpA</t>
  </si>
  <si>
    <t>76.159.684-5</t>
  </si>
  <si>
    <t>Nueva Inverfal Argentina SpA</t>
  </si>
  <si>
    <t>76.308.853-7</t>
  </si>
  <si>
    <t>76.023.147-9</t>
  </si>
  <si>
    <t>Inversiones Inverfal Peru SpA</t>
  </si>
  <si>
    <t>96.647.930-2</t>
  </si>
  <si>
    <t>Inversiones Inverfal Colombia SpA</t>
  </si>
  <si>
    <t>76.141.045-8</t>
  </si>
  <si>
    <t>Inversiones y Prestaciones Venser Seis Limitada</t>
  </si>
  <si>
    <t>76.042.509-5</t>
  </si>
  <si>
    <t>Apyser SpA</t>
  </si>
  <si>
    <t>76.046.439-2</t>
  </si>
  <si>
    <t>Capyser SpA</t>
  </si>
  <si>
    <t>76.153.976-0</t>
  </si>
  <si>
    <t>Inversiones MKTP SpA</t>
  </si>
  <si>
    <t>76.899.941-4</t>
  </si>
  <si>
    <t>Digital Business Chile SpA</t>
  </si>
  <si>
    <t>77.583.275-4</t>
  </si>
  <si>
    <t>Nueva Inverfin SpA</t>
  </si>
  <si>
    <t>Unidades de Fomento</t>
  </si>
  <si>
    <t>Los valores de débitos y créditos producirán intereses, calculados como se indica a continuación:
-	Para la Posición Deudora: se calculará+J22:J34 como la TAB 30 + el percentil 75% de la serie de “Spreads” de los últimos 30 días hábiles. Se define “Spread” como la diferencia entre (i) la tasa promedio de las líneas de sobregiro ponderada por los montos autorizados, adicionando el 0,8% correspondiente al impuesto de timbres y estampillas (ITE) y (ii) la TAB 30.
-	Para la Posición Acreedora:  se calculará como la TAB 30 + percentil 25% de la serie de “Spreads” de los últimos 30 días hábiles. Se define “Spread” como la diferencia entre (i) la tasa promedio ponderada de las colocaciones y (ii) la TAB 30. En caso de no existir colocaciones se utilizará TAB 30.</t>
  </si>
  <si>
    <t>Falabella S.A. (Argentina)</t>
  </si>
  <si>
    <t>Terminación y Liquidación de Contrato de Cuenta Corriente Mercantil</t>
  </si>
  <si>
    <t xml:space="preserve">Letra i) de sección V.4 de Política de Operaciones Habituales </t>
  </si>
  <si>
    <t>Órdenes de Compra Gift Card</t>
  </si>
  <si>
    <t>Órdenes de Compra Eventos Corporativos</t>
  </si>
  <si>
    <t>Exceptuada por la letra a y la letra c del inciso segundo del artículo 147 de la Ley N°18.046</t>
  </si>
  <si>
    <t>Adendas de Contrato de Servicios Externalizados</t>
  </si>
  <si>
    <t>Carta Oferta / Aceptación Financiamiento</t>
  </si>
  <si>
    <t>Prestación de Servicios de Asesoría</t>
  </si>
  <si>
    <t>Contrato de Tranmisión de Conocimiento Especializado y Servicios Complementarios</t>
  </si>
  <si>
    <t>Banco Falabella S.A. (Colombia)</t>
  </si>
  <si>
    <t>900.047.981-8</t>
  </si>
  <si>
    <t>Anexo Honorarios al Contrato de Asesoría Estratégica</t>
  </si>
  <si>
    <t>900.074.589-8</t>
  </si>
  <si>
    <t>Contrato de Prestación de Servicios</t>
  </si>
  <si>
    <t>900.499.362-8</t>
  </si>
  <si>
    <t>901.331.844-8</t>
  </si>
  <si>
    <t>Pesos Colombianos</t>
  </si>
  <si>
    <t>COP 35.769.883</t>
  </si>
  <si>
    <t>Agencia de Seguros Falabella Limitada (Colombia)</t>
  </si>
  <si>
    <t>Falabella.com S.A.S. (Colombia)</t>
  </si>
  <si>
    <t>Ikso S.A.S. (Colombia)</t>
  </si>
  <si>
    <t>M$31.061.061</t>
  </si>
  <si>
    <t>M$4.843.256</t>
  </si>
  <si>
    <t>M$1.029.555</t>
  </si>
  <si>
    <t>M$1.457.577</t>
  </si>
  <si>
    <t>M$14.866.506</t>
  </si>
  <si>
    <t>M$15.304.973</t>
  </si>
  <si>
    <t>M$5.078.335</t>
  </si>
  <si>
    <t>M$2.835.179</t>
  </si>
  <si>
    <t>M$8.196.040</t>
  </si>
  <si>
    <t>M$32.327.160</t>
  </si>
  <si>
    <t>M$41.476.311</t>
  </si>
  <si>
    <t>M$28.245.127</t>
  </si>
  <si>
    <t>M$3.790.685</t>
  </si>
  <si>
    <t>M$1.213.960</t>
  </si>
  <si>
    <t>M$7.248.241</t>
  </si>
  <si>
    <t>M$8.421.010</t>
  </si>
  <si>
    <t>M$6.845.904</t>
  </si>
  <si>
    <t>M$54.227.030</t>
  </si>
  <si>
    <t>M$30.803.697</t>
  </si>
  <si>
    <t>M$1.267.802</t>
  </si>
  <si>
    <t>M$13.005.027</t>
  </si>
  <si>
    <t>M$66.879.862</t>
  </si>
  <si>
    <t>M$5.712.815</t>
  </si>
  <si>
    <t>M$7.917.435</t>
  </si>
  <si>
    <t>M$25.000.000</t>
  </si>
  <si>
    <t>USD425.000</t>
  </si>
  <si>
    <t>M$10.000.000</t>
  </si>
  <si>
    <t>M$1.810.548</t>
  </si>
  <si>
    <t>M$1.431.656</t>
  </si>
  <si>
    <t>COP 73.992.486</t>
  </si>
  <si>
    <t>30 de enero de 2025</t>
  </si>
  <si>
    <t>Inversiones México SpA</t>
  </si>
  <si>
    <t>Nueva Inverfal México SpA</t>
  </si>
  <si>
    <t xml:space="preserve">Letra l) de sección V.4 de Política de Operaciones Habituales </t>
  </si>
  <si>
    <t>Preció a ser determinado en función de utilidad antes de impuestos anual, basado en la mediana de un rango de comparables a ser definido en un estudio técnico de Precios de Transferencia elaborado por una firma auditora.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</si>
</sst>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64" formatCode="&quot;$&quot;#,##0"/>
  </numFmts>
  <fonts count="8" x14ac:knownFonts="1">
    <font>
      <sz val="11"/>
      <color theme="1"/>
      <name val="Aptos Narrow"/>
      <family val="2"/>
      <scheme val="minor"/>
    </font>
    <font>
      <b/>
      <sz val="11"/>
      <color theme="0"/>
      <name val="Aptos Narrow"/>
      <family val="2"/>
      <scheme val="minor"/>
    </font>
    <font>
      <sz val="11"/>
      <color theme="0"/>
      <name val="Aptos Narrow"/>
      <family val="2"/>
      <scheme val="minor"/>
    </font>
    <font>
      <b/>
      <sz val="16"/>
      <color theme="0"/>
      <name val="Aptos Narrow"/>
      <family val="2"/>
      <scheme val="minor"/>
    </font>
    <font>
      <sz val="9"/>
      <color theme="1"/>
      <name val="Aptos Narrow"/>
      <family val="2"/>
      <scheme val="minor"/>
    </font>
    <font>
      <b/>
      <sz val="9"/>
      <color theme="0"/>
      <name val="Aptos Narrow"/>
      <family val="2"/>
      <scheme val="minor"/>
    </font>
    <font>
      <sz val="8"/>
      <name val="Aptos Narrow"/>
      <family val="2"/>
      <scheme val="minor"/>
    </font>
    <font>
      <sz val="11"/>
      <color theme="1"/>
      <name val="Aptos Narrow"/>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2" fontId="7" fillId="0" borderId="0" applyFont="0" applyFill="0" applyBorder="0" applyAlignment="0" applyProtection="0"/>
  </cellStyleXfs>
  <cellXfs count="31">
    <xf numFmtId="0" fontId="0" fillId="0" borderId="0" xfId="0"/>
    <xf numFmtId="0" fontId="0" fillId="2" borderId="0" xfId="0" applyFill="1"/>
    <xf numFmtId="0" fontId="2" fillId="2" borderId="0" xfId="0" applyFont="1" applyFill="1"/>
    <xf numFmtId="0" fontId="1" fillId="2" borderId="0" xfId="0" applyFont="1" applyFill="1"/>
    <xf numFmtId="0" fontId="4"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wrapText="1"/>
    </xf>
    <xf numFmtId="0" fontId="5" fillId="2" borderId="0" xfId="0" applyFont="1" applyFill="1" applyAlignment="1">
      <alignment horizontal="center" vertical="center"/>
    </xf>
    <xf numFmtId="0" fontId="4" fillId="3" borderId="1" xfId="0" applyFont="1" applyFill="1" applyBorder="1" applyAlignment="1">
      <alignment horizontal="center" vertical="center" wrapText="1"/>
    </xf>
    <xf numFmtId="0" fontId="2" fillId="0" borderId="0" xfId="0" applyFont="1"/>
    <xf numFmtId="0" fontId="6" fillId="0" borderId="0" xfId="0" applyFont="1" applyAlignment="1">
      <alignment horizontal="left"/>
    </xf>
    <xf numFmtId="15" fontId="1" fillId="2" borderId="0" xfId="0" applyNumberFormat="1" applyFont="1" applyFill="1" applyAlignment="1">
      <alignment horizontal="left"/>
    </xf>
    <xf numFmtId="0" fontId="1" fillId="2" borderId="0" xfId="0" applyFont="1" applyFill="1" applyAlignment="1">
      <alignment horizontal="left"/>
    </xf>
    <xf numFmtId="6" fontId="4" fillId="3" borderId="1" xfId="0" applyNumberFormat="1" applyFont="1" applyFill="1" applyBorder="1" applyAlignment="1">
      <alignment horizontal="center" vertical="center" wrapText="1"/>
    </xf>
    <xf numFmtId="164" fontId="4" fillId="4" borderId="1" xfId="1" applyNumberFormat="1" applyFont="1" applyFill="1" applyBorder="1" applyAlignment="1">
      <alignment horizontal="center" vertical="center" wrapText="1"/>
    </xf>
    <xf numFmtId="164" fontId="4" fillId="3" borderId="1" xfId="1"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164" fontId="4" fillId="4" borderId="1" xfId="1" applyNumberFormat="1" applyFont="1" applyFill="1" applyBorder="1" applyAlignment="1">
      <alignment horizontal="center" vertical="center"/>
    </xf>
    <xf numFmtId="164" fontId="4" fillId="3" borderId="1" xfId="1" applyNumberFormat="1" applyFont="1" applyFill="1" applyBorder="1" applyAlignment="1">
      <alignment horizontal="center" vertical="center"/>
    </xf>
    <xf numFmtId="4"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6" fontId="4" fillId="4"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xf>
    <xf numFmtId="0" fontId="3" fillId="2" borderId="0" xfId="0" applyFont="1" applyFill="1" applyAlignment="1">
      <alignment horizontal="left"/>
    </xf>
    <xf numFmtId="0" fontId="1" fillId="2" borderId="0" xfId="0" applyFont="1" applyFill="1" applyAlignment="1">
      <alignment horizontal="left"/>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 xfId="0" applyFont="1" applyFill="1" applyBorder="1" applyAlignment="1">
      <alignment horizontal="center" vertical="center"/>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3ADCB-5F3A-4D3E-BDE3-F6F0D5CABB28}">
  <dimension ref="A1:P85"/>
  <sheetViews>
    <sheetView tabSelected="1" zoomScale="85" zoomScaleNormal="85" workbookViewId="0">
      <selection activeCell="G10" sqref="G10"/>
    </sheetView>
  </sheetViews>
  <sheetFormatPr baseColWidth="10" defaultColWidth="37" defaultRowHeight="14.5" x14ac:dyDescent="0.35"/>
  <cols>
    <col min="1" max="1" width="12.54296875" customWidth="1"/>
    <col min="2" max="2" width="4.453125" customWidth="1"/>
    <col min="3" max="3" width="24.81640625" customWidth="1"/>
    <col min="4" max="7" width="37" customWidth="1"/>
    <col min="10" max="10" width="37.90625" bestFit="1" customWidth="1"/>
    <col min="12" max="12" width="37.6328125" customWidth="1"/>
    <col min="13" max="13" width="25.81640625" customWidth="1"/>
    <col min="14" max="14" width="37" style="9"/>
  </cols>
  <sheetData>
    <row r="1" spans="1:16" x14ac:dyDescent="0.35">
      <c r="A1" s="1"/>
      <c r="B1" s="1"/>
      <c r="C1" s="1"/>
      <c r="D1" s="1"/>
      <c r="E1" s="1"/>
      <c r="F1" s="1"/>
      <c r="G1" s="1"/>
      <c r="H1" s="1"/>
      <c r="I1" s="1"/>
      <c r="J1" s="1"/>
      <c r="K1" s="1"/>
      <c r="L1" s="1"/>
      <c r="M1" s="1"/>
      <c r="N1" s="2"/>
    </row>
    <row r="2" spans="1:16" x14ac:dyDescent="0.35">
      <c r="A2" s="1"/>
      <c r="B2" s="1"/>
      <c r="C2" s="1"/>
      <c r="D2" s="1"/>
      <c r="E2" s="1"/>
      <c r="F2" s="1"/>
      <c r="G2" s="1"/>
      <c r="H2" s="1"/>
      <c r="I2" s="1"/>
      <c r="J2" s="1"/>
      <c r="K2" s="1"/>
      <c r="L2" s="1"/>
      <c r="M2" s="1"/>
      <c r="N2" s="2"/>
    </row>
    <row r="3" spans="1:16" ht="21" x14ac:dyDescent="0.5">
      <c r="A3" s="1"/>
      <c r="B3" s="24" t="s">
        <v>19</v>
      </c>
      <c r="C3" s="24"/>
      <c r="D3" s="24"/>
      <c r="E3" s="24"/>
      <c r="F3" s="1"/>
      <c r="G3" s="1"/>
      <c r="H3" s="1"/>
      <c r="I3" s="1"/>
      <c r="J3" s="1"/>
      <c r="K3" s="1"/>
      <c r="L3" s="1"/>
      <c r="M3" s="1"/>
      <c r="N3" s="2"/>
    </row>
    <row r="4" spans="1:16" x14ac:dyDescent="0.35">
      <c r="A4" s="1"/>
      <c r="B4" s="1"/>
      <c r="C4" s="1"/>
      <c r="D4" s="1"/>
      <c r="E4" s="1"/>
      <c r="F4" s="1"/>
      <c r="G4" s="1"/>
      <c r="H4" s="1"/>
      <c r="I4" s="1"/>
      <c r="J4" s="1"/>
      <c r="K4" s="1"/>
      <c r="L4" s="1"/>
      <c r="M4" s="1"/>
      <c r="N4" s="2"/>
    </row>
    <row r="5" spans="1:16" x14ac:dyDescent="0.35">
      <c r="A5" s="1"/>
      <c r="B5" s="3" t="s">
        <v>1</v>
      </c>
      <c r="C5" s="3"/>
      <c r="D5" s="3"/>
      <c r="E5" s="3"/>
      <c r="F5" s="3"/>
      <c r="G5" s="3"/>
      <c r="H5" s="3"/>
      <c r="I5" s="3"/>
      <c r="J5" s="3"/>
      <c r="K5" s="3"/>
      <c r="L5" s="3"/>
      <c r="M5" s="3"/>
      <c r="N5" s="2"/>
    </row>
    <row r="6" spans="1:16" x14ac:dyDescent="0.35">
      <c r="A6" s="1"/>
      <c r="B6" s="1"/>
      <c r="C6" s="1"/>
      <c r="D6" s="1"/>
      <c r="E6" s="1"/>
      <c r="F6" s="1"/>
      <c r="G6" s="1"/>
      <c r="H6" s="1"/>
      <c r="I6" s="1"/>
      <c r="J6" s="1"/>
      <c r="K6" s="1"/>
      <c r="L6" s="1"/>
      <c r="M6" s="1"/>
      <c r="N6" s="2"/>
    </row>
    <row r="7" spans="1:16" x14ac:dyDescent="0.35">
      <c r="A7" s="1"/>
      <c r="B7" s="3" t="s">
        <v>0</v>
      </c>
      <c r="C7" s="3"/>
      <c r="D7" s="11" t="s">
        <v>197</v>
      </c>
      <c r="E7" s="12"/>
      <c r="F7" s="12"/>
      <c r="G7" s="1"/>
      <c r="H7" s="2"/>
      <c r="I7" s="2"/>
      <c r="J7" s="2"/>
      <c r="K7" s="1"/>
      <c r="L7" s="1"/>
      <c r="M7" s="1"/>
      <c r="N7" s="2"/>
    </row>
    <row r="8" spans="1:16" x14ac:dyDescent="0.35">
      <c r="A8" s="1"/>
      <c r="B8" s="3"/>
      <c r="C8" s="3"/>
      <c r="D8" s="11"/>
      <c r="E8" s="12"/>
      <c r="F8" s="12"/>
      <c r="G8" s="1"/>
      <c r="H8" s="2"/>
      <c r="I8" s="2"/>
      <c r="J8" s="2"/>
      <c r="K8" s="1"/>
      <c r="L8" s="1"/>
      <c r="M8" s="1"/>
      <c r="N8" s="2"/>
    </row>
    <row r="9" spans="1:16" x14ac:dyDescent="0.35">
      <c r="A9" s="1"/>
      <c r="B9" s="25" t="s">
        <v>13</v>
      </c>
      <c r="C9" s="25"/>
      <c r="D9" s="25" t="s">
        <v>12</v>
      </c>
      <c r="E9" s="25"/>
      <c r="F9" s="25"/>
      <c r="G9" s="1"/>
      <c r="H9" s="1"/>
      <c r="I9" s="1"/>
      <c r="J9" s="1"/>
      <c r="K9" s="1"/>
      <c r="L9" s="1"/>
      <c r="M9" s="1"/>
      <c r="N9" s="2"/>
    </row>
    <row r="10" spans="1:16" x14ac:dyDescent="0.35">
      <c r="A10" s="1"/>
      <c r="B10" s="25"/>
      <c r="C10" s="25"/>
      <c r="D10" s="25"/>
      <c r="E10" s="1"/>
      <c r="F10" s="1"/>
      <c r="G10" s="1"/>
      <c r="H10" s="1"/>
      <c r="I10" s="1"/>
      <c r="J10" s="1"/>
      <c r="K10" s="1"/>
      <c r="L10" s="1"/>
      <c r="M10" s="1"/>
      <c r="N10" s="2"/>
    </row>
    <row r="11" spans="1:16" x14ac:dyDescent="0.35">
      <c r="A11" s="1"/>
      <c r="B11" s="1"/>
      <c r="C11" s="1"/>
      <c r="D11" s="1"/>
      <c r="E11" s="1"/>
      <c r="F11" s="1"/>
      <c r="G11" s="1"/>
      <c r="H11" s="1"/>
      <c r="I11" s="1"/>
      <c r="J11" s="1"/>
      <c r="K11" s="1"/>
      <c r="L11" s="1"/>
      <c r="M11" s="1"/>
      <c r="N11" s="2"/>
    </row>
    <row r="12" spans="1:16" ht="1.5" customHeight="1" x14ac:dyDescent="0.35">
      <c r="A12" s="1"/>
      <c r="B12" s="1"/>
      <c r="C12" s="1"/>
      <c r="D12" s="1"/>
      <c r="E12" s="1"/>
      <c r="F12" s="1"/>
      <c r="G12" s="1"/>
      <c r="H12" s="1"/>
      <c r="I12" s="1"/>
      <c r="J12" s="30" t="s">
        <v>14</v>
      </c>
      <c r="K12" s="1"/>
      <c r="L12" s="1"/>
      <c r="M12" s="1"/>
      <c r="N12" s="2"/>
    </row>
    <row r="13" spans="1:16" x14ac:dyDescent="0.35">
      <c r="A13" s="1"/>
      <c r="B13" s="1"/>
      <c r="C13" s="26" t="s">
        <v>11</v>
      </c>
      <c r="D13" s="27" t="s">
        <v>2</v>
      </c>
      <c r="E13" s="26" t="s">
        <v>3</v>
      </c>
      <c r="F13" s="26" t="s">
        <v>4</v>
      </c>
      <c r="G13" s="26"/>
      <c r="H13" s="26"/>
      <c r="I13" s="29" t="s">
        <v>8</v>
      </c>
      <c r="J13" s="30"/>
      <c r="K13" s="26" t="s">
        <v>15</v>
      </c>
      <c r="L13" s="26" t="s">
        <v>10</v>
      </c>
      <c r="M13" s="26" t="s">
        <v>9</v>
      </c>
      <c r="N13" s="2"/>
    </row>
    <row r="14" spans="1:16" ht="16.75" customHeight="1" x14ac:dyDescent="0.35">
      <c r="A14" s="1"/>
      <c r="B14" s="1"/>
      <c r="C14" s="26"/>
      <c r="D14" s="28"/>
      <c r="E14" s="26"/>
      <c r="F14" s="5" t="s">
        <v>5</v>
      </c>
      <c r="G14" s="5" t="s">
        <v>6</v>
      </c>
      <c r="H14" s="6" t="s">
        <v>7</v>
      </c>
      <c r="I14" s="29"/>
      <c r="J14" s="30"/>
      <c r="K14" s="26"/>
      <c r="L14" s="26"/>
      <c r="M14" s="26"/>
      <c r="N14" s="2"/>
      <c r="P14" s="10"/>
    </row>
    <row r="15" spans="1:16" ht="204" x14ac:dyDescent="0.35">
      <c r="A15" s="1"/>
      <c r="B15" s="7">
        <v>1</v>
      </c>
      <c r="C15" s="4" t="s">
        <v>146</v>
      </c>
      <c r="D15" s="4" t="s">
        <v>20</v>
      </c>
      <c r="E15" s="4" t="s">
        <v>21</v>
      </c>
      <c r="F15" s="4" t="s">
        <v>23</v>
      </c>
      <c r="G15" s="4" t="s">
        <v>95</v>
      </c>
      <c r="H15" s="4" t="s">
        <v>17</v>
      </c>
      <c r="I15" s="14">
        <v>98503479</v>
      </c>
      <c r="J15" s="4" t="s">
        <v>93</v>
      </c>
      <c r="K15" s="4" t="s">
        <v>16</v>
      </c>
      <c r="L15" s="4" t="s">
        <v>22</v>
      </c>
      <c r="M15" s="4">
        <v>1</v>
      </c>
      <c r="N15" s="2"/>
      <c r="P15" s="10"/>
    </row>
    <row r="16" spans="1:16" ht="204" x14ac:dyDescent="0.35">
      <c r="A16" s="1"/>
      <c r="B16" s="7">
        <v>2</v>
      </c>
      <c r="C16" s="8" t="s">
        <v>146</v>
      </c>
      <c r="D16" s="8" t="s">
        <v>20</v>
      </c>
      <c r="E16" s="8" t="s">
        <v>21</v>
      </c>
      <c r="F16" s="8" t="s">
        <v>24</v>
      </c>
      <c r="G16" s="8" t="s">
        <v>51</v>
      </c>
      <c r="H16" s="8" t="s">
        <v>17</v>
      </c>
      <c r="I16" s="15" t="s">
        <v>167</v>
      </c>
      <c r="J16" s="8" t="s">
        <v>93</v>
      </c>
      <c r="K16" s="8" t="s">
        <v>16</v>
      </c>
      <c r="L16" s="8" t="s">
        <v>22</v>
      </c>
      <c r="M16" s="8">
        <v>1</v>
      </c>
      <c r="N16" s="2"/>
      <c r="P16" s="10"/>
    </row>
    <row r="17" spans="1:16" ht="204" x14ac:dyDescent="0.35">
      <c r="A17" s="1"/>
      <c r="B17" s="7">
        <v>3</v>
      </c>
      <c r="C17" s="4" t="s">
        <v>146</v>
      </c>
      <c r="D17" s="4" t="s">
        <v>30</v>
      </c>
      <c r="E17" s="4" t="s">
        <v>21</v>
      </c>
      <c r="F17" s="4" t="s">
        <v>25</v>
      </c>
      <c r="G17" s="4" t="s">
        <v>80</v>
      </c>
      <c r="H17" s="4" t="s">
        <v>17</v>
      </c>
      <c r="I17" s="14">
        <v>189685377</v>
      </c>
      <c r="J17" s="4" t="s">
        <v>93</v>
      </c>
      <c r="K17" s="4" t="s">
        <v>16</v>
      </c>
      <c r="L17" s="4" t="s">
        <v>22</v>
      </c>
      <c r="M17" s="4">
        <v>1</v>
      </c>
      <c r="N17" s="2"/>
      <c r="P17" s="10"/>
    </row>
    <row r="18" spans="1:16" ht="204" x14ac:dyDescent="0.35">
      <c r="A18" s="1"/>
      <c r="B18" s="7">
        <v>4</v>
      </c>
      <c r="C18" s="8" t="s">
        <v>146</v>
      </c>
      <c r="D18" s="8" t="s">
        <v>20</v>
      </c>
      <c r="E18" s="8" t="s">
        <v>21</v>
      </c>
      <c r="F18" s="8" t="s">
        <v>26</v>
      </c>
      <c r="G18" s="8" t="s">
        <v>81</v>
      </c>
      <c r="H18" s="8" t="s">
        <v>17</v>
      </c>
      <c r="I18" s="15" t="s">
        <v>168</v>
      </c>
      <c r="J18" s="8" t="s">
        <v>93</v>
      </c>
      <c r="K18" s="8" t="s">
        <v>16</v>
      </c>
      <c r="L18" s="8" t="s">
        <v>22</v>
      </c>
      <c r="M18" s="8">
        <v>1</v>
      </c>
      <c r="N18" s="2"/>
    </row>
    <row r="19" spans="1:16" ht="204" x14ac:dyDescent="0.35">
      <c r="A19" s="1"/>
      <c r="B19" s="7">
        <v>5</v>
      </c>
      <c r="C19" s="4" t="s">
        <v>146</v>
      </c>
      <c r="D19" s="4" t="s">
        <v>20</v>
      </c>
      <c r="E19" s="4" t="s">
        <v>21</v>
      </c>
      <c r="F19" s="4" t="s">
        <v>27</v>
      </c>
      <c r="G19" s="4" t="s">
        <v>74</v>
      </c>
      <c r="H19" s="4" t="s">
        <v>17</v>
      </c>
      <c r="I19" s="14" t="s">
        <v>169</v>
      </c>
      <c r="J19" s="4" t="s">
        <v>93</v>
      </c>
      <c r="K19" s="4" t="s">
        <v>16</v>
      </c>
      <c r="L19" s="4" t="s">
        <v>22</v>
      </c>
      <c r="M19" s="4">
        <v>1</v>
      </c>
      <c r="N19" s="2"/>
    </row>
    <row r="20" spans="1:16" ht="204" x14ac:dyDescent="0.35">
      <c r="A20" s="1"/>
      <c r="B20" s="7">
        <v>6</v>
      </c>
      <c r="C20" s="8" t="s">
        <v>146</v>
      </c>
      <c r="D20" s="8" t="s">
        <v>20</v>
      </c>
      <c r="E20" s="8" t="s">
        <v>21</v>
      </c>
      <c r="F20" s="8" t="s">
        <v>82</v>
      </c>
      <c r="G20" s="8" t="s">
        <v>83</v>
      </c>
      <c r="H20" s="8" t="s">
        <v>17</v>
      </c>
      <c r="I20" s="15">
        <v>133045801</v>
      </c>
      <c r="J20" s="8" t="s">
        <v>93</v>
      </c>
      <c r="K20" s="8" t="s">
        <v>16</v>
      </c>
      <c r="L20" s="8" t="s">
        <v>22</v>
      </c>
      <c r="M20" s="8">
        <v>1</v>
      </c>
      <c r="N20" s="2"/>
    </row>
    <row r="21" spans="1:16" ht="204" x14ac:dyDescent="0.35">
      <c r="A21" s="1"/>
      <c r="B21" s="7">
        <v>7</v>
      </c>
      <c r="C21" s="4" t="s">
        <v>146</v>
      </c>
      <c r="D21" s="4" t="s">
        <v>20</v>
      </c>
      <c r="E21" s="4" t="s">
        <v>21</v>
      </c>
      <c r="F21" s="4" t="s">
        <v>84</v>
      </c>
      <c r="G21" s="4" t="s">
        <v>85</v>
      </c>
      <c r="H21" s="4" t="s">
        <v>17</v>
      </c>
      <c r="I21" s="14" t="s">
        <v>170</v>
      </c>
      <c r="J21" s="4" t="s">
        <v>93</v>
      </c>
      <c r="K21" s="4" t="s">
        <v>16</v>
      </c>
      <c r="L21" s="4" t="s">
        <v>22</v>
      </c>
      <c r="M21" s="4">
        <v>1</v>
      </c>
      <c r="N21" s="2"/>
    </row>
    <row r="22" spans="1:16" ht="204" x14ac:dyDescent="0.35">
      <c r="A22" s="1"/>
      <c r="B22" s="7">
        <v>8</v>
      </c>
      <c r="C22" s="8" t="s">
        <v>146</v>
      </c>
      <c r="D22" s="8" t="s">
        <v>20</v>
      </c>
      <c r="E22" s="8" t="s">
        <v>21</v>
      </c>
      <c r="F22" s="8" t="s">
        <v>57</v>
      </c>
      <c r="G22" s="8" t="s">
        <v>58</v>
      </c>
      <c r="H22" s="8" t="s">
        <v>17</v>
      </c>
      <c r="I22" s="15" t="s">
        <v>171</v>
      </c>
      <c r="J22" s="8" t="s">
        <v>93</v>
      </c>
      <c r="K22" s="8" t="s">
        <v>16</v>
      </c>
      <c r="L22" s="8" t="s">
        <v>22</v>
      </c>
      <c r="M22" s="8">
        <v>1</v>
      </c>
      <c r="N22" s="2"/>
    </row>
    <row r="23" spans="1:16" ht="204" x14ac:dyDescent="0.35">
      <c r="A23" s="1"/>
      <c r="B23" s="7">
        <v>9</v>
      </c>
      <c r="C23" s="4" t="s">
        <v>146</v>
      </c>
      <c r="D23" s="4" t="s">
        <v>20</v>
      </c>
      <c r="E23" s="4" t="s">
        <v>21</v>
      </c>
      <c r="F23" s="4" t="s">
        <v>78</v>
      </c>
      <c r="G23" s="4" t="s">
        <v>79</v>
      </c>
      <c r="H23" s="4" t="s">
        <v>17</v>
      </c>
      <c r="I23" s="14">
        <v>849243169</v>
      </c>
      <c r="J23" s="4" t="s">
        <v>93</v>
      </c>
      <c r="K23" s="4" t="s">
        <v>16</v>
      </c>
      <c r="L23" s="4" t="s">
        <v>22</v>
      </c>
      <c r="M23" s="4">
        <v>1</v>
      </c>
      <c r="N23" s="2"/>
    </row>
    <row r="24" spans="1:16" ht="204" x14ac:dyDescent="0.35">
      <c r="A24" s="1"/>
      <c r="B24" s="7">
        <v>10</v>
      </c>
      <c r="C24" s="8" t="s">
        <v>146</v>
      </c>
      <c r="D24" s="8" t="s">
        <v>20</v>
      </c>
      <c r="E24" s="8" t="s">
        <v>21</v>
      </c>
      <c r="F24" s="8" t="s">
        <v>28</v>
      </c>
      <c r="G24" s="8" t="s">
        <v>52</v>
      </c>
      <c r="H24" s="8" t="s">
        <v>17</v>
      </c>
      <c r="I24" s="15" t="s">
        <v>172</v>
      </c>
      <c r="J24" s="8" t="s">
        <v>93</v>
      </c>
      <c r="K24" s="8" t="s">
        <v>16</v>
      </c>
      <c r="L24" s="8" t="s">
        <v>22</v>
      </c>
      <c r="M24" s="8">
        <v>1</v>
      </c>
      <c r="N24" s="2"/>
    </row>
    <row r="25" spans="1:16" ht="204" x14ac:dyDescent="0.35">
      <c r="A25" s="1"/>
      <c r="B25" s="7">
        <v>11</v>
      </c>
      <c r="C25" s="4" t="s">
        <v>146</v>
      </c>
      <c r="D25" s="4" t="s">
        <v>30</v>
      </c>
      <c r="E25" s="4" t="s">
        <v>21</v>
      </c>
      <c r="F25" s="4" t="s">
        <v>29</v>
      </c>
      <c r="G25" s="4" t="s">
        <v>73</v>
      </c>
      <c r="H25" s="4" t="s">
        <v>17</v>
      </c>
      <c r="I25" s="14" t="s">
        <v>173</v>
      </c>
      <c r="J25" s="4" t="s">
        <v>93</v>
      </c>
      <c r="K25" s="4" t="s">
        <v>16</v>
      </c>
      <c r="L25" s="4" t="s">
        <v>22</v>
      </c>
      <c r="M25" s="4">
        <v>1</v>
      </c>
      <c r="N25" s="2"/>
    </row>
    <row r="26" spans="1:16" ht="204" x14ac:dyDescent="0.35">
      <c r="A26" s="1"/>
      <c r="B26" s="7">
        <v>12</v>
      </c>
      <c r="C26" s="8" t="s">
        <v>146</v>
      </c>
      <c r="D26" s="8" t="s">
        <v>20</v>
      </c>
      <c r="E26" s="8" t="s">
        <v>21</v>
      </c>
      <c r="F26" s="8" t="s">
        <v>31</v>
      </c>
      <c r="G26" s="8" t="s">
        <v>77</v>
      </c>
      <c r="H26" s="8" t="s">
        <v>17</v>
      </c>
      <c r="I26" s="15">
        <v>324024288</v>
      </c>
      <c r="J26" s="8" t="s">
        <v>93</v>
      </c>
      <c r="K26" s="8" t="s">
        <v>16</v>
      </c>
      <c r="L26" s="8" t="s">
        <v>22</v>
      </c>
      <c r="M26" s="8">
        <v>1</v>
      </c>
      <c r="N26" s="2"/>
    </row>
    <row r="27" spans="1:16" ht="204" x14ac:dyDescent="0.35">
      <c r="A27" s="1"/>
      <c r="B27" s="7">
        <v>13</v>
      </c>
      <c r="C27" s="4" t="s">
        <v>146</v>
      </c>
      <c r="D27" s="4" t="s">
        <v>20</v>
      </c>
      <c r="E27" s="4" t="s">
        <v>21</v>
      </c>
      <c r="F27" s="4" t="s">
        <v>32</v>
      </c>
      <c r="G27" s="4" t="s">
        <v>76</v>
      </c>
      <c r="H27" s="4" t="s">
        <v>17</v>
      </c>
      <c r="I27" s="14" t="s">
        <v>174</v>
      </c>
      <c r="J27" s="4" t="s">
        <v>93</v>
      </c>
      <c r="K27" s="4" t="s">
        <v>16</v>
      </c>
      <c r="L27" s="4" t="s">
        <v>22</v>
      </c>
      <c r="M27" s="4">
        <v>1</v>
      </c>
      <c r="N27" s="2"/>
    </row>
    <row r="28" spans="1:16" ht="204" x14ac:dyDescent="0.35">
      <c r="A28" s="1"/>
      <c r="B28" s="7">
        <v>14</v>
      </c>
      <c r="C28" s="8" t="s">
        <v>146</v>
      </c>
      <c r="D28" s="8" t="s">
        <v>20</v>
      </c>
      <c r="E28" s="8" t="s">
        <v>21</v>
      </c>
      <c r="F28" s="8" t="s">
        <v>33</v>
      </c>
      <c r="G28" s="8" t="s">
        <v>53</v>
      </c>
      <c r="H28" s="8" t="s">
        <v>17</v>
      </c>
      <c r="I28" s="15" t="s">
        <v>175</v>
      </c>
      <c r="J28" s="8" t="s">
        <v>93</v>
      </c>
      <c r="K28" s="8" t="s">
        <v>16</v>
      </c>
      <c r="L28" s="8" t="s">
        <v>22</v>
      </c>
      <c r="M28" s="8">
        <v>1</v>
      </c>
      <c r="N28" s="2"/>
    </row>
    <row r="29" spans="1:16" ht="204" x14ac:dyDescent="0.35">
      <c r="A29" s="1"/>
      <c r="B29" s="7">
        <v>15</v>
      </c>
      <c r="C29" s="4" t="s">
        <v>146</v>
      </c>
      <c r="D29" s="4" t="s">
        <v>20</v>
      </c>
      <c r="E29" s="4" t="s">
        <v>21</v>
      </c>
      <c r="F29" s="4" t="s">
        <v>34</v>
      </c>
      <c r="G29" s="4" t="s">
        <v>86</v>
      </c>
      <c r="H29" s="4" t="s">
        <v>17</v>
      </c>
      <c r="I29" s="14">
        <v>68202042</v>
      </c>
      <c r="J29" s="4" t="s">
        <v>93</v>
      </c>
      <c r="K29" s="4" t="s">
        <v>16</v>
      </c>
      <c r="L29" s="4" t="s">
        <v>22</v>
      </c>
      <c r="M29" s="4">
        <v>1</v>
      </c>
      <c r="N29" s="2"/>
    </row>
    <row r="30" spans="1:16" ht="204" x14ac:dyDescent="0.35">
      <c r="A30" s="1"/>
      <c r="B30" s="7">
        <v>16</v>
      </c>
      <c r="C30" s="8" t="s">
        <v>146</v>
      </c>
      <c r="D30" s="8" t="s">
        <v>20</v>
      </c>
      <c r="E30" s="8" t="s">
        <v>21</v>
      </c>
      <c r="F30" s="8" t="s">
        <v>35</v>
      </c>
      <c r="G30" s="8" t="s">
        <v>87</v>
      </c>
      <c r="H30" s="8" t="s">
        <v>17</v>
      </c>
      <c r="I30" s="15" t="s">
        <v>176</v>
      </c>
      <c r="J30" s="8" t="s">
        <v>93</v>
      </c>
      <c r="K30" s="8" t="s">
        <v>16</v>
      </c>
      <c r="L30" s="8" t="s">
        <v>22</v>
      </c>
      <c r="M30" s="8">
        <v>1</v>
      </c>
      <c r="N30" s="2"/>
    </row>
    <row r="31" spans="1:16" ht="204" x14ac:dyDescent="0.35">
      <c r="A31" s="1"/>
      <c r="B31" s="7">
        <v>17</v>
      </c>
      <c r="C31" s="4" t="s">
        <v>146</v>
      </c>
      <c r="D31" s="4" t="s">
        <v>20</v>
      </c>
      <c r="E31" s="4" t="s">
        <v>21</v>
      </c>
      <c r="F31" s="4" t="s">
        <v>65</v>
      </c>
      <c r="G31" s="4" t="s">
        <v>66</v>
      </c>
      <c r="H31" s="4" t="s">
        <v>17</v>
      </c>
      <c r="I31" s="14">
        <v>137404843</v>
      </c>
      <c r="J31" s="4" t="s">
        <v>93</v>
      </c>
      <c r="K31" s="4" t="s">
        <v>16</v>
      </c>
      <c r="L31" s="4" t="s">
        <v>22</v>
      </c>
      <c r="M31" s="4">
        <v>1</v>
      </c>
      <c r="N31" s="2"/>
    </row>
    <row r="32" spans="1:16" ht="204" x14ac:dyDescent="0.35">
      <c r="A32" s="1"/>
      <c r="B32" s="7">
        <v>18</v>
      </c>
      <c r="C32" s="8" t="s">
        <v>146</v>
      </c>
      <c r="D32" s="8" t="s">
        <v>20</v>
      </c>
      <c r="E32" s="8" t="s">
        <v>21</v>
      </c>
      <c r="F32" s="8" t="s">
        <v>36</v>
      </c>
      <c r="G32" s="8" t="s">
        <v>64</v>
      </c>
      <c r="H32" s="8" t="s">
        <v>17</v>
      </c>
      <c r="I32" s="15">
        <v>600992465</v>
      </c>
      <c r="J32" s="8" t="s">
        <v>93</v>
      </c>
      <c r="K32" s="8" t="s">
        <v>16</v>
      </c>
      <c r="L32" s="8" t="s">
        <v>22</v>
      </c>
      <c r="M32" s="8">
        <v>1</v>
      </c>
      <c r="N32" s="2"/>
    </row>
    <row r="33" spans="1:14" ht="204" x14ac:dyDescent="0.35">
      <c r="A33" s="1"/>
      <c r="B33" s="7">
        <v>19</v>
      </c>
      <c r="C33" s="4" t="s">
        <v>146</v>
      </c>
      <c r="D33" s="4" t="s">
        <v>20</v>
      </c>
      <c r="E33" s="4" t="s">
        <v>21</v>
      </c>
      <c r="F33" s="4" t="s">
        <v>37</v>
      </c>
      <c r="G33" s="4" t="s">
        <v>63</v>
      </c>
      <c r="H33" s="4" t="s">
        <v>17</v>
      </c>
      <c r="I33" s="14" t="s">
        <v>177</v>
      </c>
      <c r="J33" s="4" t="s">
        <v>144</v>
      </c>
      <c r="K33" s="4" t="s">
        <v>16</v>
      </c>
      <c r="L33" s="4" t="s">
        <v>22</v>
      </c>
      <c r="M33" s="4">
        <v>1</v>
      </c>
      <c r="N33" s="2"/>
    </row>
    <row r="34" spans="1:14" ht="204" x14ac:dyDescent="0.35">
      <c r="A34" s="1"/>
      <c r="B34" s="7">
        <v>20</v>
      </c>
      <c r="C34" s="8" t="s">
        <v>146</v>
      </c>
      <c r="D34" s="8" t="s">
        <v>20</v>
      </c>
      <c r="E34" s="8" t="s">
        <v>21</v>
      </c>
      <c r="F34" s="8" t="s">
        <v>38</v>
      </c>
      <c r="G34" s="8" t="s">
        <v>54</v>
      </c>
      <c r="H34" s="8" t="s">
        <v>17</v>
      </c>
      <c r="I34" s="15" t="s">
        <v>178</v>
      </c>
      <c r="J34" s="8" t="s">
        <v>93</v>
      </c>
      <c r="K34" s="8" t="s">
        <v>16</v>
      </c>
      <c r="L34" s="8" t="s">
        <v>22</v>
      </c>
      <c r="M34" s="8">
        <v>1</v>
      </c>
      <c r="N34" s="2"/>
    </row>
    <row r="35" spans="1:14" ht="204" x14ac:dyDescent="0.35">
      <c r="A35" s="1"/>
      <c r="B35" s="7">
        <v>21</v>
      </c>
      <c r="C35" s="4" t="s">
        <v>146</v>
      </c>
      <c r="D35" s="4" t="s">
        <v>20</v>
      </c>
      <c r="E35" s="4" t="s">
        <v>21</v>
      </c>
      <c r="F35" s="4" t="s">
        <v>39</v>
      </c>
      <c r="G35" s="4" t="s">
        <v>75</v>
      </c>
      <c r="H35" s="4" t="s">
        <v>17</v>
      </c>
      <c r="I35" s="14" t="s">
        <v>179</v>
      </c>
      <c r="J35" s="4" t="s">
        <v>93</v>
      </c>
      <c r="K35" s="4" t="s">
        <v>16</v>
      </c>
      <c r="L35" s="4" t="s">
        <v>22</v>
      </c>
      <c r="M35" s="4">
        <v>1</v>
      </c>
      <c r="N35" s="2"/>
    </row>
    <row r="36" spans="1:14" ht="204" x14ac:dyDescent="0.35">
      <c r="A36" s="1"/>
      <c r="B36" s="7">
        <v>22</v>
      </c>
      <c r="C36" s="8" t="s">
        <v>146</v>
      </c>
      <c r="D36" s="8" t="s">
        <v>20</v>
      </c>
      <c r="E36" s="8" t="s">
        <v>21</v>
      </c>
      <c r="F36" s="8" t="s">
        <v>59</v>
      </c>
      <c r="G36" s="8" t="s">
        <v>60</v>
      </c>
      <c r="H36" s="8" t="s">
        <v>17</v>
      </c>
      <c r="I36" s="15" t="s">
        <v>180</v>
      </c>
      <c r="J36" s="8" t="s">
        <v>93</v>
      </c>
      <c r="K36" s="8" t="s">
        <v>16</v>
      </c>
      <c r="L36" s="8" t="s">
        <v>22</v>
      </c>
      <c r="M36" s="8">
        <v>1</v>
      </c>
      <c r="N36" s="2"/>
    </row>
    <row r="37" spans="1:14" ht="204" x14ac:dyDescent="0.35">
      <c r="A37" s="1"/>
      <c r="B37" s="7">
        <v>23</v>
      </c>
      <c r="C37" s="4" t="s">
        <v>146</v>
      </c>
      <c r="D37" s="4" t="s">
        <v>20</v>
      </c>
      <c r="E37" s="4" t="s">
        <v>21</v>
      </c>
      <c r="F37" s="4" t="s">
        <v>40</v>
      </c>
      <c r="G37" s="4" t="s">
        <v>96</v>
      </c>
      <c r="H37" s="4" t="s">
        <v>17</v>
      </c>
      <c r="I37" s="14" t="s">
        <v>181</v>
      </c>
      <c r="J37" s="4" t="s">
        <v>93</v>
      </c>
      <c r="K37" s="4" t="s">
        <v>16</v>
      </c>
      <c r="L37" s="4" t="s">
        <v>22</v>
      </c>
      <c r="M37" s="4">
        <v>1</v>
      </c>
      <c r="N37" s="2"/>
    </row>
    <row r="38" spans="1:14" ht="204" x14ac:dyDescent="0.35">
      <c r="A38" s="1"/>
      <c r="B38" s="7">
        <v>24</v>
      </c>
      <c r="C38" s="8" t="s">
        <v>146</v>
      </c>
      <c r="D38" s="8" t="s">
        <v>20</v>
      </c>
      <c r="E38" s="8" t="s">
        <v>21</v>
      </c>
      <c r="F38" s="8" t="s">
        <v>41</v>
      </c>
      <c r="G38" s="8" t="s">
        <v>56</v>
      </c>
      <c r="H38" s="8" t="s">
        <v>17</v>
      </c>
      <c r="I38" s="15" t="s">
        <v>182</v>
      </c>
      <c r="J38" s="8" t="s">
        <v>93</v>
      </c>
      <c r="K38" s="8" t="s">
        <v>16</v>
      </c>
      <c r="L38" s="8" t="s">
        <v>22</v>
      </c>
      <c r="M38" s="8">
        <v>1</v>
      </c>
      <c r="N38" s="2"/>
    </row>
    <row r="39" spans="1:14" ht="204" x14ac:dyDescent="0.35">
      <c r="A39" s="1"/>
      <c r="B39" s="7">
        <v>25</v>
      </c>
      <c r="C39" s="4" t="s">
        <v>146</v>
      </c>
      <c r="D39" s="4" t="s">
        <v>20</v>
      </c>
      <c r="E39" s="4" t="s">
        <v>21</v>
      </c>
      <c r="F39" s="4" t="s">
        <v>42</v>
      </c>
      <c r="G39" s="4" t="s">
        <v>62</v>
      </c>
      <c r="H39" s="4" t="s">
        <v>17</v>
      </c>
      <c r="I39" s="14" t="s">
        <v>183</v>
      </c>
      <c r="J39" s="4" t="s">
        <v>93</v>
      </c>
      <c r="K39" s="4" t="s">
        <v>16</v>
      </c>
      <c r="L39" s="4" t="s">
        <v>22</v>
      </c>
      <c r="M39" s="4">
        <v>1</v>
      </c>
      <c r="N39" s="2"/>
    </row>
    <row r="40" spans="1:14" ht="204" x14ac:dyDescent="0.35">
      <c r="A40" s="1"/>
      <c r="B40" s="7">
        <v>26</v>
      </c>
      <c r="C40" s="8" t="s">
        <v>146</v>
      </c>
      <c r="D40" s="8" t="s">
        <v>20</v>
      </c>
      <c r="E40" s="8" t="s">
        <v>21</v>
      </c>
      <c r="F40" s="8" t="s">
        <v>43</v>
      </c>
      <c r="G40" s="8" t="s">
        <v>55</v>
      </c>
      <c r="H40" s="8" t="s">
        <v>17</v>
      </c>
      <c r="I40" s="15" t="s">
        <v>184</v>
      </c>
      <c r="J40" s="8" t="s">
        <v>93</v>
      </c>
      <c r="K40" s="8" t="s">
        <v>16</v>
      </c>
      <c r="L40" s="8" t="s">
        <v>22</v>
      </c>
      <c r="M40" s="8">
        <v>1</v>
      </c>
      <c r="N40" s="2"/>
    </row>
    <row r="41" spans="1:14" ht="204" x14ac:dyDescent="0.35">
      <c r="A41" s="1"/>
      <c r="B41" s="7">
        <v>27</v>
      </c>
      <c r="C41" s="4" t="s">
        <v>146</v>
      </c>
      <c r="D41" s="4" t="s">
        <v>20</v>
      </c>
      <c r="E41" s="4" t="s">
        <v>21</v>
      </c>
      <c r="F41" s="4" t="s">
        <v>44</v>
      </c>
      <c r="G41" s="4" t="s">
        <v>69</v>
      </c>
      <c r="H41" s="4" t="s">
        <v>17</v>
      </c>
      <c r="I41" s="14" t="s">
        <v>185</v>
      </c>
      <c r="J41" s="4" t="s">
        <v>93</v>
      </c>
      <c r="K41" s="4" t="s">
        <v>16</v>
      </c>
      <c r="L41" s="4" t="s">
        <v>22</v>
      </c>
      <c r="M41" s="4">
        <v>1</v>
      </c>
      <c r="N41" s="2"/>
    </row>
    <row r="42" spans="1:14" ht="204" x14ac:dyDescent="0.35">
      <c r="A42" s="1"/>
      <c r="B42" s="7">
        <v>28</v>
      </c>
      <c r="C42" s="8" t="s">
        <v>146</v>
      </c>
      <c r="D42" s="8" t="s">
        <v>20</v>
      </c>
      <c r="E42" s="8" t="s">
        <v>21</v>
      </c>
      <c r="F42" s="8" t="s">
        <v>45</v>
      </c>
      <c r="G42" s="8" t="s">
        <v>61</v>
      </c>
      <c r="H42" s="8" t="s">
        <v>17</v>
      </c>
      <c r="I42" s="15" t="s">
        <v>186</v>
      </c>
      <c r="J42" s="8" t="s">
        <v>93</v>
      </c>
      <c r="K42" s="8" t="s">
        <v>16</v>
      </c>
      <c r="L42" s="8" t="s">
        <v>22</v>
      </c>
      <c r="M42" s="8">
        <v>1</v>
      </c>
      <c r="N42" s="2"/>
    </row>
    <row r="43" spans="1:14" ht="204" x14ac:dyDescent="0.35">
      <c r="A43" s="1"/>
      <c r="B43" s="7">
        <v>29</v>
      </c>
      <c r="C43" s="4" t="s">
        <v>146</v>
      </c>
      <c r="D43" s="4" t="s">
        <v>20</v>
      </c>
      <c r="E43" s="4" t="s">
        <v>21</v>
      </c>
      <c r="F43" s="4" t="s">
        <v>46</v>
      </c>
      <c r="G43" s="4" t="s">
        <v>68</v>
      </c>
      <c r="H43" s="4" t="s">
        <v>17</v>
      </c>
      <c r="I43" s="14" t="s">
        <v>187</v>
      </c>
      <c r="J43" s="4" t="s">
        <v>93</v>
      </c>
      <c r="K43" s="4" t="s">
        <v>16</v>
      </c>
      <c r="L43" s="4" t="s">
        <v>22</v>
      </c>
      <c r="M43" s="4">
        <v>1</v>
      </c>
      <c r="N43" s="2"/>
    </row>
    <row r="44" spans="1:14" ht="204" x14ac:dyDescent="0.35">
      <c r="A44" s="1"/>
      <c r="B44" s="7">
        <v>30</v>
      </c>
      <c r="C44" s="8" t="s">
        <v>146</v>
      </c>
      <c r="D44" s="8" t="s">
        <v>20</v>
      </c>
      <c r="E44" s="8" t="s">
        <v>21</v>
      </c>
      <c r="F44" s="8" t="s">
        <v>47</v>
      </c>
      <c r="G44" s="8" t="s">
        <v>70</v>
      </c>
      <c r="H44" s="8" t="s">
        <v>17</v>
      </c>
      <c r="I44" s="15" t="s">
        <v>188</v>
      </c>
      <c r="J44" s="8" t="s">
        <v>93</v>
      </c>
      <c r="K44" s="8" t="s">
        <v>16</v>
      </c>
      <c r="L44" s="8" t="s">
        <v>22</v>
      </c>
      <c r="M44" s="8">
        <v>1</v>
      </c>
      <c r="N44" s="2"/>
    </row>
    <row r="45" spans="1:14" ht="204" x14ac:dyDescent="0.35">
      <c r="A45" s="1"/>
      <c r="B45" s="7">
        <v>31</v>
      </c>
      <c r="C45" s="4" t="s">
        <v>146</v>
      </c>
      <c r="D45" s="4" t="s">
        <v>20</v>
      </c>
      <c r="E45" s="4" t="s">
        <v>21</v>
      </c>
      <c r="F45" s="4" t="s">
        <v>48</v>
      </c>
      <c r="G45" s="4" t="s">
        <v>67</v>
      </c>
      <c r="H45" s="4" t="s">
        <v>17</v>
      </c>
      <c r="I45" s="14" t="s">
        <v>189</v>
      </c>
      <c r="J45" s="4" t="s">
        <v>93</v>
      </c>
      <c r="K45" s="4" t="s">
        <v>16</v>
      </c>
      <c r="L45" s="4" t="s">
        <v>22</v>
      </c>
      <c r="M45" s="4">
        <v>1</v>
      </c>
      <c r="N45" s="2"/>
    </row>
    <row r="46" spans="1:14" ht="204" x14ac:dyDescent="0.35">
      <c r="A46" s="1"/>
      <c r="B46" s="7">
        <v>32</v>
      </c>
      <c r="C46" s="8" t="s">
        <v>146</v>
      </c>
      <c r="D46" s="8" t="s">
        <v>20</v>
      </c>
      <c r="E46" s="8" t="s">
        <v>21</v>
      </c>
      <c r="F46" s="8" t="s">
        <v>49</v>
      </c>
      <c r="G46" s="8" t="s">
        <v>71</v>
      </c>
      <c r="H46" s="8" t="s">
        <v>17</v>
      </c>
      <c r="I46" s="15">
        <v>789170892</v>
      </c>
      <c r="J46" s="8" t="s">
        <v>93</v>
      </c>
      <c r="K46" s="8" t="s">
        <v>16</v>
      </c>
      <c r="L46" s="8" t="s">
        <v>22</v>
      </c>
      <c r="M46" s="8">
        <v>1</v>
      </c>
      <c r="N46" s="2"/>
    </row>
    <row r="47" spans="1:14" ht="204" x14ac:dyDescent="0.35">
      <c r="A47" s="1"/>
      <c r="B47" s="7">
        <v>33</v>
      </c>
      <c r="C47" s="4" t="s">
        <v>146</v>
      </c>
      <c r="D47" s="4" t="s">
        <v>20</v>
      </c>
      <c r="E47" s="4" t="s">
        <v>21</v>
      </c>
      <c r="F47" s="4" t="s">
        <v>50</v>
      </c>
      <c r="G47" s="4" t="s">
        <v>72</v>
      </c>
      <c r="H47" s="4" t="s">
        <v>17</v>
      </c>
      <c r="I47" s="14" t="s">
        <v>190</v>
      </c>
      <c r="J47" s="4" t="s">
        <v>93</v>
      </c>
      <c r="K47" s="4" t="s">
        <v>16</v>
      </c>
      <c r="L47" s="4" t="s">
        <v>22</v>
      </c>
      <c r="M47" s="4">
        <v>1</v>
      </c>
      <c r="N47" s="2"/>
    </row>
    <row r="48" spans="1:14" ht="204" x14ac:dyDescent="0.35">
      <c r="A48" s="1"/>
      <c r="B48" s="7">
        <v>34</v>
      </c>
      <c r="C48" s="8" t="s">
        <v>92</v>
      </c>
      <c r="D48" s="8" t="s">
        <v>20</v>
      </c>
      <c r="E48" s="8" t="s">
        <v>21</v>
      </c>
      <c r="F48" s="8" t="s">
        <v>40</v>
      </c>
      <c r="G48" s="8" t="s">
        <v>96</v>
      </c>
      <c r="H48" s="8" t="s">
        <v>17</v>
      </c>
      <c r="I48" s="13" t="s">
        <v>16</v>
      </c>
      <c r="J48" s="8" t="s">
        <v>93</v>
      </c>
      <c r="K48" s="8" t="s">
        <v>16</v>
      </c>
      <c r="L48" s="8" t="s">
        <v>22</v>
      </c>
      <c r="M48" s="8">
        <v>1</v>
      </c>
      <c r="N48" s="2"/>
    </row>
    <row r="49" spans="1:14" ht="24" x14ac:dyDescent="0.35">
      <c r="A49" s="1"/>
      <c r="B49" s="7">
        <v>35</v>
      </c>
      <c r="C49" s="4" t="s">
        <v>88</v>
      </c>
      <c r="D49" s="4" t="s">
        <v>20</v>
      </c>
      <c r="E49" s="4" t="s">
        <v>21</v>
      </c>
      <c r="F49" s="4" t="s">
        <v>24</v>
      </c>
      <c r="G49" s="4" t="s">
        <v>51</v>
      </c>
      <c r="H49" s="4" t="s">
        <v>17</v>
      </c>
      <c r="I49" s="14" t="s">
        <v>191</v>
      </c>
      <c r="J49" s="4" t="s">
        <v>90</v>
      </c>
      <c r="K49" s="4" t="s">
        <v>16</v>
      </c>
      <c r="L49" s="4" t="s">
        <v>22</v>
      </c>
      <c r="M49" s="4">
        <v>1</v>
      </c>
      <c r="N49" s="2"/>
    </row>
    <row r="50" spans="1:14" ht="24" x14ac:dyDescent="0.35">
      <c r="A50" s="1"/>
      <c r="B50" s="7">
        <v>36</v>
      </c>
      <c r="C50" s="8" t="s">
        <v>152</v>
      </c>
      <c r="D50" s="8" t="s">
        <v>20</v>
      </c>
      <c r="E50" s="8" t="s">
        <v>21</v>
      </c>
      <c r="F50" s="8" t="s">
        <v>145</v>
      </c>
      <c r="G50" s="8" t="s">
        <v>94</v>
      </c>
      <c r="H50" s="8" t="s">
        <v>17</v>
      </c>
      <c r="I50" s="21" t="s">
        <v>192</v>
      </c>
      <c r="J50" s="8" t="s">
        <v>89</v>
      </c>
      <c r="K50" s="8" t="s">
        <v>16</v>
      </c>
      <c r="L50" s="8" t="s">
        <v>18</v>
      </c>
      <c r="M50" s="8">
        <v>1</v>
      </c>
      <c r="N50" s="2"/>
    </row>
    <row r="51" spans="1:14" ht="24" x14ac:dyDescent="0.35">
      <c r="A51" s="1"/>
      <c r="B51" s="7">
        <v>37</v>
      </c>
      <c r="C51" s="4" t="s">
        <v>88</v>
      </c>
      <c r="D51" s="4" t="s">
        <v>20</v>
      </c>
      <c r="E51" s="4" t="s">
        <v>21</v>
      </c>
      <c r="F51" s="4" t="s">
        <v>33</v>
      </c>
      <c r="G51" s="4" t="s">
        <v>53</v>
      </c>
      <c r="H51" s="4" t="s">
        <v>17</v>
      </c>
      <c r="I51" s="14" t="s">
        <v>193</v>
      </c>
      <c r="J51" s="4" t="s">
        <v>91</v>
      </c>
      <c r="K51" s="4" t="s">
        <v>16</v>
      </c>
      <c r="L51" s="4" t="s">
        <v>22</v>
      </c>
      <c r="M51" s="4">
        <v>1</v>
      </c>
      <c r="N51" s="2"/>
    </row>
    <row r="52" spans="1:14" ht="24" x14ac:dyDescent="0.35">
      <c r="A52" s="1"/>
      <c r="B52" s="7">
        <v>38</v>
      </c>
      <c r="C52" s="8" t="s">
        <v>151</v>
      </c>
      <c r="D52" s="8" t="s">
        <v>20</v>
      </c>
      <c r="E52" s="8" t="s">
        <v>147</v>
      </c>
      <c r="F52" s="8" t="s">
        <v>45</v>
      </c>
      <c r="G52" s="8" t="s">
        <v>61</v>
      </c>
      <c r="H52" s="8" t="s">
        <v>17</v>
      </c>
      <c r="I52" s="23">
        <v>12694.54</v>
      </c>
      <c r="J52" s="8" t="s">
        <v>16</v>
      </c>
      <c r="K52" s="20">
        <v>1410.5044</v>
      </c>
      <c r="L52" s="8" t="s">
        <v>143</v>
      </c>
      <c r="M52" s="8">
        <v>9</v>
      </c>
      <c r="N52" s="2"/>
    </row>
    <row r="53" spans="1:14" ht="24" x14ac:dyDescent="0.35">
      <c r="A53" s="1"/>
      <c r="B53" s="7">
        <v>39</v>
      </c>
      <c r="C53" s="4" t="s">
        <v>148</v>
      </c>
      <c r="D53" s="4" t="s">
        <v>150</v>
      </c>
      <c r="E53" s="4" t="s">
        <v>16</v>
      </c>
      <c r="F53" s="4" t="s">
        <v>24</v>
      </c>
      <c r="G53" s="4" t="s">
        <v>51</v>
      </c>
      <c r="H53" s="4" t="s">
        <v>17</v>
      </c>
      <c r="I53" s="18">
        <f>SUM(7846345,727309,13585,32447187,38107,71250,33423808,4132497,5666393)</f>
        <v>84366481</v>
      </c>
      <c r="J53" s="16" t="s">
        <v>16</v>
      </c>
      <c r="K53" s="18">
        <f>(I53/9)</f>
        <v>9374053.444444444</v>
      </c>
      <c r="L53" s="4" t="s">
        <v>22</v>
      </c>
      <c r="M53" s="4">
        <v>9</v>
      </c>
      <c r="N53" s="2"/>
    </row>
    <row r="54" spans="1:14" ht="24" x14ac:dyDescent="0.35">
      <c r="A54" s="1"/>
      <c r="B54" s="7">
        <v>40</v>
      </c>
      <c r="C54" s="8" t="s">
        <v>148</v>
      </c>
      <c r="D54" s="8" t="s">
        <v>150</v>
      </c>
      <c r="E54" s="8" t="s">
        <v>16</v>
      </c>
      <c r="F54" s="8" t="s">
        <v>26</v>
      </c>
      <c r="G54" s="8" t="s">
        <v>81</v>
      </c>
      <c r="H54" s="8" t="s">
        <v>17</v>
      </c>
      <c r="I54" s="19">
        <f>SUM(16079935)</f>
        <v>16079935</v>
      </c>
      <c r="J54" s="17" t="s">
        <v>16</v>
      </c>
      <c r="K54" s="19" t="s">
        <v>16</v>
      </c>
      <c r="L54" s="8" t="s">
        <v>22</v>
      </c>
      <c r="M54" s="8">
        <v>1</v>
      </c>
      <c r="N54" s="2"/>
    </row>
    <row r="55" spans="1:14" ht="24" x14ac:dyDescent="0.35">
      <c r="A55" s="1"/>
      <c r="B55" s="7">
        <v>41</v>
      </c>
      <c r="C55" s="4" t="s">
        <v>149</v>
      </c>
      <c r="D55" s="4" t="s">
        <v>150</v>
      </c>
      <c r="E55" s="4" t="s">
        <v>16</v>
      </c>
      <c r="F55" s="4" t="s">
        <v>39</v>
      </c>
      <c r="G55" s="4" t="s">
        <v>75</v>
      </c>
      <c r="H55" s="4" t="s">
        <v>17</v>
      </c>
      <c r="I55" s="18">
        <f>SUM(153220,4721305,9710677,8975253,18955480,117001)</f>
        <v>42632936</v>
      </c>
      <c r="J55" s="16" t="s">
        <v>16</v>
      </c>
      <c r="K55" s="18">
        <f>(I55/6)</f>
        <v>7105489.333333333</v>
      </c>
      <c r="L55" s="4" t="s">
        <v>22</v>
      </c>
      <c r="M55" s="4">
        <v>6</v>
      </c>
      <c r="N55" s="2"/>
    </row>
    <row r="56" spans="1:14" ht="24" x14ac:dyDescent="0.35">
      <c r="A56" s="1"/>
      <c r="B56" s="7">
        <v>42</v>
      </c>
      <c r="C56" s="8" t="s">
        <v>97</v>
      </c>
      <c r="D56" s="8" t="s">
        <v>20</v>
      </c>
      <c r="E56" s="8" t="s">
        <v>147</v>
      </c>
      <c r="F56" s="8" t="s">
        <v>82</v>
      </c>
      <c r="G56" s="8" t="s">
        <v>83</v>
      </c>
      <c r="H56" s="8" t="s">
        <v>17</v>
      </c>
      <c r="I56" s="19">
        <f>SUM(15000000,15000000,15000000,15000000,26630712)</f>
        <v>86630712</v>
      </c>
      <c r="J56" s="17" t="s">
        <v>16</v>
      </c>
      <c r="K56" s="19">
        <f>(I56/5)</f>
        <v>17326142.399999999</v>
      </c>
      <c r="L56" s="8" t="s">
        <v>22</v>
      </c>
      <c r="M56" s="8">
        <v>5</v>
      </c>
      <c r="N56" s="2"/>
    </row>
    <row r="57" spans="1:14" ht="24" x14ac:dyDescent="0.35">
      <c r="A57" s="1"/>
      <c r="B57" s="7">
        <v>43</v>
      </c>
      <c r="C57" s="4" t="s">
        <v>153</v>
      </c>
      <c r="D57" s="4" t="s">
        <v>20</v>
      </c>
      <c r="E57" s="4" t="s">
        <v>147</v>
      </c>
      <c r="F57" s="4" t="s">
        <v>59</v>
      </c>
      <c r="G57" s="4" t="s">
        <v>60</v>
      </c>
      <c r="H57" s="4" t="s">
        <v>17</v>
      </c>
      <c r="I57" s="18">
        <v>10081828</v>
      </c>
      <c r="J57" s="16" t="s">
        <v>16</v>
      </c>
      <c r="K57" s="16" t="s">
        <v>16</v>
      </c>
      <c r="L57" s="4" t="s">
        <v>22</v>
      </c>
      <c r="M57" s="4">
        <v>1</v>
      </c>
      <c r="N57" s="2"/>
    </row>
    <row r="58" spans="1:14" ht="24" x14ac:dyDescent="0.35">
      <c r="A58" s="1"/>
      <c r="B58" s="7">
        <v>44</v>
      </c>
      <c r="C58" s="8" t="s">
        <v>88</v>
      </c>
      <c r="D58" s="8" t="s">
        <v>20</v>
      </c>
      <c r="E58" s="8" t="s">
        <v>21</v>
      </c>
      <c r="F58" s="8" t="s">
        <v>98</v>
      </c>
      <c r="G58" s="8" t="s">
        <v>103</v>
      </c>
      <c r="H58" s="8" t="s">
        <v>17</v>
      </c>
      <c r="I58" s="19">
        <v>27</v>
      </c>
      <c r="J58" s="17" t="s">
        <v>16</v>
      </c>
      <c r="K58" s="17" t="s">
        <v>16</v>
      </c>
      <c r="L58" s="8" t="s">
        <v>22</v>
      </c>
      <c r="M58" s="8">
        <v>1</v>
      </c>
      <c r="N58" s="2"/>
    </row>
    <row r="59" spans="1:14" ht="24" x14ac:dyDescent="0.35">
      <c r="A59" s="1"/>
      <c r="B59" s="7">
        <v>45</v>
      </c>
      <c r="C59" s="4" t="s">
        <v>88</v>
      </c>
      <c r="D59" s="4" t="s">
        <v>20</v>
      </c>
      <c r="E59" s="4" t="s">
        <v>21</v>
      </c>
      <c r="F59" s="4" t="s">
        <v>99</v>
      </c>
      <c r="G59" s="4" t="s">
        <v>104</v>
      </c>
      <c r="H59" s="4" t="s">
        <v>17</v>
      </c>
      <c r="I59" s="18">
        <v>13586149</v>
      </c>
      <c r="J59" s="16" t="s">
        <v>16</v>
      </c>
      <c r="K59" s="16" t="s">
        <v>16</v>
      </c>
      <c r="L59" s="4" t="s">
        <v>22</v>
      </c>
      <c r="M59" s="4">
        <v>1</v>
      </c>
      <c r="N59" s="2"/>
    </row>
    <row r="60" spans="1:14" ht="24" x14ac:dyDescent="0.35">
      <c r="A60" s="1"/>
      <c r="B60" s="7">
        <v>46</v>
      </c>
      <c r="C60" s="8" t="s">
        <v>88</v>
      </c>
      <c r="D60" s="8" t="s">
        <v>20</v>
      </c>
      <c r="E60" s="8" t="s">
        <v>21</v>
      </c>
      <c r="F60" s="8" t="s">
        <v>100</v>
      </c>
      <c r="G60" s="8" t="s">
        <v>105</v>
      </c>
      <c r="H60" s="8" t="s">
        <v>17</v>
      </c>
      <c r="I60" s="19">
        <v>1905531</v>
      </c>
      <c r="J60" s="17" t="s">
        <v>16</v>
      </c>
      <c r="K60" s="17" t="s">
        <v>16</v>
      </c>
      <c r="L60" s="8" t="s">
        <v>22</v>
      </c>
      <c r="M60" s="8">
        <v>1</v>
      </c>
      <c r="N60" s="2"/>
    </row>
    <row r="61" spans="1:14" ht="24" x14ac:dyDescent="0.35">
      <c r="A61" s="1"/>
      <c r="B61" s="7">
        <v>47</v>
      </c>
      <c r="C61" s="4" t="s">
        <v>88</v>
      </c>
      <c r="D61" s="4" t="s">
        <v>20</v>
      </c>
      <c r="E61" s="4" t="s">
        <v>21</v>
      </c>
      <c r="F61" s="4" t="s">
        <v>106</v>
      </c>
      <c r="G61" s="4" t="s">
        <v>107</v>
      </c>
      <c r="H61" s="4" t="s">
        <v>17</v>
      </c>
      <c r="I61" s="18">
        <v>2847498</v>
      </c>
      <c r="J61" s="16" t="s">
        <v>16</v>
      </c>
      <c r="K61" s="16" t="s">
        <v>16</v>
      </c>
      <c r="L61" s="4" t="s">
        <v>22</v>
      </c>
      <c r="M61" s="4">
        <v>1</v>
      </c>
      <c r="N61" s="2"/>
    </row>
    <row r="62" spans="1:14" ht="24" x14ac:dyDescent="0.35">
      <c r="A62" s="1"/>
      <c r="B62" s="7">
        <v>48</v>
      </c>
      <c r="C62" s="8" t="s">
        <v>88</v>
      </c>
      <c r="D62" s="8" t="s">
        <v>20</v>
      </c>
      <c r="E62" s="8" t="s">
        <v>21</v>
      </c>
      <c r="F62" s="8" t="s">
        <v>101</v>
      </c>
      <c r="G62" s="8">
        <v>760073172</v>
      </c>
      <c r="H62" s="8" t="s">
        <v>17</v>
      </c>
      <c r="I62" s="19">
        <v>4121287</v>
      </c>
      <c r="J62" s="17" t="s">
        <v>16</v>
      </c>
      <c r="K62" s="17" t="s">
        <v>16</v>
      </c>
      <c r="L62" s="8" t="s">
        <v>22</v>
      </c>
      <c r="M62" s="8">
        <v>1</v>
      </c>
      <c r="N62" s="2"/>
    </row>
    <row r="63" spans="1:14" ht="24" x14ac:dyDescent="0.35">
      <c r="A63" s="1"/>
      <c r="B63" s="7">
        <v>49</v>
      </c>
      <c r="C63" s="4" t="s">
        <v>88</v>
      </c>
      <c r="D63" s="4" t="s">
        <v>20</v>
      </c>
      <c r="E63" s="4" t="s">
        <v>21</v>
      </c>
      <c r="F63" s="4" t="s">
        <v>102</v>
      </c>
      <c r="G63" s="4" t="s">
        <v>108</v>
      </c>
      <c r="H63" s="4" t="s">
        <v>17</v>
      </c>
      <c r="I63" s="18">
        <v>394421172</v>
      </c>
      <c r="J63" s="16" t="s">
        <v>16</v>
      </c>
      <c r="K63" s="16" t="s">
        <v>16</v>
      </c>
      <c r="L63" s="4" t="s">
        <v>22</v>
      </c>
      <c r="M63" s="4">
        <v>1</v>
      </c>
      <c r="N63" s="2"/>
    </row>
    <row r="64" spans="1:14" ht="24" x14ac:dyDescent="0.35">
      <c r="A64" s="1"/>
      <c r="B64" s="7">
        <v>50</v>
      </c>
      <c r="C64" s="8" t="s">
        <v>88</v>
      </c>
      <c r="D64" s="8" t="s">
        <v>20</v>
      </c>
      <c r="E64" s="8" t="s">
        <v>21</v>
      </c>
      <c r="F64" s="8" t="s">
        <v>109</v>
      </c>
      <c r="G64" s="8" t="s">
        <v>111</v>
      </c>
      <c r="H64" s="8" t="s">
        <v>17</v>
      </c>
      <c r="I64" s="19">
        <v>110126</v>
      </c>
      <c r="J64" s="17" t="s">
        <v>16</v>
      </c>
      <c r="K64" s="17" t="s">
        <v>16</v>
      </c>
      <c r="L64" s="8" t="s">
        <v>22</v>
      </c>
      <c r="M64" s="8">
        <v>1</v>
      </c>
      <c r="N64" s="2"/>
    </row>
    <row r="65" spans="1:14" ht="24" x14ac:dyDescent="0.35">
      <c r="A65" s="1"/>
      <c r="B65" s="7">
        <v>51</v>
      </c>
      <c r="C65" s="4" t="s">
        <v>88</v>
      </c>
      <c r="D65" s="4" t="s">
        <v>20</v>
      </c>
      <c r="E65" s="4" t="s">
        <v>21</v>
      </c>
      <c r="F65" s="4" t="s">
        <v>110</v>
      </c>
      <c r="G65" s="4" t="s">
        <v>112</v>
      </c>
      <c r="H65" s="4" t="s">
        <v>17</v>
      </c>
      <c r="I65" s="18">
        <v>42253815</v>
      </c>
      <c r="J65" s="16" t="s">
        <v>16</v>
      </c>
      <c r="K65" s="16" t="s">
        <v>16</v>
      </c>
      <c r="L65" s="4" t="s">
        <v>22</v>
      </c>
      <c r="M65" s="4">
        <v>1</v>
      </c>
      <c r="N65" s="2"/>
    </row>
    <row r="66" spans="1:14" ht="24" x14ac:dyDescent="0.35">
      <c r="A66" s="1"/>
      <c r="B66" s="7">
        <v>52</v>
      </c>
      <c r="C66" s="8" t="s">
        <v>88</v>
      </c>
      <c r="D66" s="8" t="s">
        <v>20</v>
      </c>
      <c r="E66" s="8" t="s">
        <v>21</v>
      </c>
      <c r="F66" s="8" t="s">
        <v>113</v>
      </c>
      <c r="G66" s="8" t="s">
        <v>114</v>
      </c>
      <c r="H66" s="8" t="s">
        <v>17</v>
      </c>
      <c r="I66" s="19">
        <v>193093080</v>
      </c>
      <c r="J66" s="17" t="s">
        <v>16</v>
      </c>
      <c r="K66" s="17" t="s">
        <v>16</v>
      </c>
      <c r="L66" s="8" t="s">
        <v>22</v>
      </c>
      <c r="M66" s="8">
        <v>1</v>
      </c>
      <c r="N66" s="2"/>
    </row>
    <row r="67" spans="1:14" ht="24" x14ac:dyDescent="0.35">
      <c r="A67" s="1"/>
      <c r="B67" s="7">
        <v>53</v>
      </c>
      <c r="C67" s="4" t="s">
        <v>88</v>
      </c>
      <c r="D67" s="4" t="s">
        <v>20</v>
      </c>
      <c r="E67" s="4" t="s">
        <v>21</v>
      </c>
      <c r="F67" s="4" t="s">
        <v>115</v>
      </c>
      <c r="G67" s="4" t="s">
        <v>116</v>
      </c>
      <c r="H67" s="4" t="s">
        <v>17</v>
      </c>
      <c r="I67" s="18">
        <v>1040404</v>
      </c>
      <c r="J67" s="16" t="s">
        <v>16</v>
      </c>
      <c r="K67" s="16" t="s">
        <v>16</v>
      </c>
      <c r="L67" s="4" t="s">
        <v>22</v>
      </c>
      <c r="M67" s="4">
        <v>1</v>
      </c>
      <c r="N67" s="2"/>
    </row>
    <row r="68" spans="1:14" ht="24" x14ac:dyDescent="0.35">
      <c r="A68" s="1"/>
      <c r="B68" s="7">
        <v>54</v>
      </c>
      <c r="C68" s="8" t="s">
        <v>88</v>
      </c>
      <c r="D68" s="8" t="s">
        <v>20</v>
      </c>
      <c r="E68" s="8" t="s">
        <v>21</v>
      </c>
      <c r="F68" s="8" t="s">
        <v>117</v>
      </c>
      <c r="G68" s="8" t="s">
        <v>118</v>
      </c>
      <c r="H68" s="8" t="s">
        <v>17</v>
      </c>
      <c r="I68" s="19">
        <v>2956125</v>
      </c>
      <c r="J68" s="17" t="s">
        <v>16</v>
      </c>
      <c r="K68" s="17" t="s">
        <v>16</v>
      </c>
      <c r="L68" s="8" t="s">
        <v>22</v>
      </c>
      <c r="M68" s="8">
        <v>1</v>
      </c>
      <c r="N68" s="2"/>
    </row>
    <row r="69" spans="1:14" ht="24" x14ac:dyDescent="0.35">
      <c r="A69" s="1"/>
      <c r="B69" s="7">
        <v>55</v>
      </c>
      <c r="C69" s="4" t="s">
        <v>88</v>
      </c>
      <c r="D69" s="4" t="s">
        <v>20</v>
      </c>
      <c r="E69" s="4" t="s">
        <v>21</v>
      </c>
      <c r="F69" s="4" t="s">
        <v>119</v>
      </c>
      <c r="G69" s="4" t="s">
        <v>120</v>
      </c>
      <c r="H69" s="4" t="s">
        <v>17</v>
      </c>
      <c r="I69" s="18">
        <v>1731826</v>
      </c>
      <c r="J69" s="16" t="s">
        <v>16</v>
      </c>
      <c r="K69" s="16" t="s">
        <v>16</v>
      </c>
      <c r="L69" s="4" t="s">
        <v>22</v>
      </c>
      <c r="M69" s="4">
        <v>1</v>
      </c>
      <c r="N69" s="2"/>
    </row>
    <row r="70" spans="1:14" ht="24" x14ac:dyDescent="0.35">
      <c r="A70" s="1"/>
      <c r="B70" s="7">
        <v>56</v>
      </c>
      <c r="C70" s="8" t="s">
        <v>88</v>
      </c>
      <c r="D70" s="8" t="s">
        <v>20</v>
      </c>
      <c r="E70" s="8" t="s">
        <v>21</v>
      </c>
      <c r="F70" s="8" t="s">
        <v>198</v>
      </c>
      <c r="G70" s="8" t="s">
        <v>121</v>
      </c>
      <c r="H70" s="8" t="s">
        <v>17</v>
      </c>
      <c r="I70" s="19">
        <v>2451198</v>
      </c>
      <c r="J70" s="17" t="s">
        <v>16</v>
      </c>
      <c r="K70" s="17" t="s">
        <v>16</v>
      </c>
      <c r="L70" s="8" t="s">
        <v>22</v>
      </c>
      <c r="M70" s="8">
        <v>1</v>
      </c>
      <c r="N70" s="2"/>
    </row>
    <row r="71" spans="1:14" ht="24" x14ac:dyDescent="0.35">
      <c r="A71" s="1"/>
      <c r="B71" s="7">
        <v>57</v>
      </c>
      <c r="C71" s="4" t="s">
        <v>88</v>
      </c>
      <c r="D71" s="4" t="s">
        <v>20</v>
      </c>
      <c r="E71" s="4" t="s">
        <v>21</v>
      </c>
      <c r="F71" s="4" t="s">
        <v>199</v>
      </c>
      <c r="G71" s="4" t="s">
        <v>122</v>
      </c>
      <c r="H71" s="4" t="s">
        <v>17</v>
      </c>
      <c r="I71" s="18">
        <v>248921</v>
      </c>
      <c r="J71" s="16" t="s">
        <v>16</v>
      </c>
      <c r="K71" s="16" t="s">
        <v>16</v>
      </c>
      <c r="L71" s="4" t="s">
        <v>22</v>
      </c>
      <c r="M71" s="4">
        <v>1</v>
      </c>
      <c r="N71" s="2"/>
    </row>
    <row r="72" spans="1:14" ht="24" x14ac:dyDescent="0.35">
      <c r="A72" s="1"/>
      <c r="B72" s="7">
        <v>58</v>
      </c>
      <c r="C72" s="8" t="s">
        <v>88</v>
      </c>
      <c r="D72" s="8" t="s">
        <v>20</v>
      </c>
      <c r="E72" s="8" t="s">
        <v>21</v>
      </c>
      <c r="F72" s="8" t="s">
        <v>123</v>
      </c>
      <c r="G72" s="8" t="s">
        <v>124</v>
      </c>
      <c r="H72" s="8" t="s">
        <v>17</v>
      </c>
      <c r="I72" s="19">
        <v>5228195</v>
      </c>
      <c r="J72" s="17" t="s">
        <v>16</v>
      </c>
      <c r="K72" s="17" t="s">
        <v>16</v>
      </c>
      <c r="L72" s="8" t="s">
        <v>22</v>
      </c>
      <c r="M72" s="8">
        <v>1</v>
      </c>
      <c r="N72" s="2"/>
    </row>
    <row r="73" spans="1:14" ht="24" x14ac:dyDescent="0.35">
      <c r="A73" s="1"/>
      <c r="B73" s="7">
        <v>59</v>
      </c>
      <c r="C73" s="4" t="s">
        <v>88</v>
      </c>
      <c r="D73" s="4" t="s">
        <v>20</v>
      </c>
      <c r="E73" s="4" t="s">
        <v>21</v>
      </c>
      <c r="F73" s="4" t="s">
        <v>125</v>
      </c>
      <c r="G73" s="4" t="s">
        <v>126</v>
      </c>
      <c r="H73" s="4" t="s">
        <v>17</v>
      </c>
      <c r="I73" s="18">
        <v>567964002</v>
      </c>
      <c r="J73" s="16" t="s">
        <v>16</v>
      </c>
      <c r="K73" s="16" t="s">
        <v>16</v>
      </c>
      <c r="L73" s="4" t="s">
        <v>22</v>
      </c>
      <c r="M73" s="4">
        <v>1</v>
      </c>
      <c r="N73" s="2"/>
    </row>
    <row r="74" spans="1:14" ht="24" x14ac:dyDescent="0.35">
      <c r="A74" s="1"/>
      <c r="B74" s="7">
        <v>60</v>
      </c>
      <c r="C74" s="8" t="s">
        <v>88</v>
      </c>
      <c r="D74" s="8" t="s">
        <v>20</v>
      </c>
      <c r="E74" s="8" t="s">
        <v>21</v>
      </c>
      <c r="F74" s="8" t="s">
        <v>142</v>
      </c>
      <c r="G74" s="8" t="s">
        <v>127</v>
      </c>
      <c r="H74" s="8" t="s">
        <v>17</v>
      </c>
      <c r="I74" s="19" t="s">
        <v>194</v>
      </c>
      <c r="J74" s="17" t="s">
        <v>16</v>
      </c>
      <c r="K74" s="17" t="s">
        <v>16</v>
      </c>
      <c r="L74" s="8" t="s">
        <v>22</v>
      </c>
      <c r="M74" s="8">
        <v>1</v>
      </c>
      <c r="N74" s="2"/>
    </row>
    <row r="75" spans="1:14" ht="24" x14ac:dyDescent="0.35">
      <c r="A75" s="1"/>
      <c r="B75" s="7">
        <v>61</v>
      </c>
      <c r="C75" s="4" t="s">
        <v>88</v>
      </c>
      <c r="D75" s="4" t="s">
        <v>20</v>
      </c>
      <c r="E75" s="4" t="s">
        <v>21</v>
      </c>
      <c r="F75" s="4" t="s">
        <v>128</v>
      </c>
      <c r="G75" s="4" t="s">
        <v>129</v>
      </c>
      <c r="H75" s="4" t="s">
        <v>17</v>
      </c>
      <c r="I75" s="18">
        <v>93373257</v>
      </c>
      <c r="J75" s="16" t="s">
        <v>16</v>
      </c>
      <c r="K75" s="16" t="s">
        <v>16</v>
      </c>
      <c r="L75" s="4" t="s">
        <v>22</v>
      </c>
      <c r="M75" s="4">
        <v>1</v>
      </c>
      <c r="N75" s="2"/>
    </row>
    <row r="76" spans="1:14" ht="24" x14ac:dyDescent="0.35">
      <c r="A76" s="1"/>
      <c r="B76" s="7">
        <v>62</v>
      </c>
      <c r="C76" s="8" t="s">
        <v>88</v>
      </c>
      <c r="D76" s="8" t="s">
        <v>20</v>
      </c>
      <c r="E76" s="8" t="s">
        <v>21</v>
      </c>
      <c r="F76" s="8" t="s">
        <v>130</v>
      </c>
      <c r="G76" s="8" t="s">
        <v>131</v>
      </c>
      <c r="H76" s="8" t="s">
        <v>17</v>
      </c>
      <c r="I76" s="19" t="s">
        <v>195</v>
      </c>
      <c r="J76" s="17" t="s">
        <v>16</v>
      </c>
      <c r="K76" s="17" t="s">
        <v>16</v>
      </c>
      <c r="L76" s="8" t="s">
        <v>22</v>
      </c>
      <c r="M76" s="8">
        <v>1</v>
      </c>
      <c r="N76" s="2"/>
    </row>
    <row r="77" spans="1:14" ht="24" x14ac:dyDescent="0.35">
      <c r="A77" s="1"/>
      <c r="B77" s="7">
        <v>63</v>
      </c>
      <c r="C77" s="4" t="s">
        <v>88</v>
      </c>
      <c r="D77" s="4" t="s">
        <v>20</v>
      </c>
      <c r="E77" s="4" t="s">
        <v>21</v>
      </c>
      <c r="F77" s="4" t="s">
        <v>132</v>
      </c>
      <c r="G77" s="4" t="s">
        <v>133</v>
      </c>
      <c r="H77" s="4" t="s">
        <v>17</v>
      </c>
      <c r="I77" s="18">
        <v>275966</v>
      </c>
      <c r="J77" s="16" t="s">
        <v>16</v>
      </c>
      <c r="K77" s="16" t="s">
        <v>16</v>
      </c>
      <c r="L77" s="4" t="s">
        <v>22</v>
      </c>
      <c r="M77" s="4">
        <v>1</v>
      </c>
      <c r="N77" s="2"/>
    </row>
    <row r="78" spans="1:14" ht="24" x14ac:dyDescent="0.35">
      <c r="A78" s="1"/>
      <c r="B78" s="7">
        <v>64</v>
      </c>
      <c r="C78" s="8" t="s">
        <v>88</v>
      </c>
      <c r="D78" s="8" t="s">
        <v>20</v>
      </c>
      <c r="E78" s="8" t="s">
        <v>21</v>
      </c>
      <c r="F78" s="8" t="s">
        <v>134</v>
      </c>
      <c r="G78" s="8" t="s">
        <v>135</v>
      </c>
      <c r="H78" s="8" t="s">
        <v>17</v>
      </c>
      <c r="I78" s="19">
        <v>36879357</v>
      </c>
      <c r="J78" s="17" t="s">
        <v>16</v>
      </c>
      <c r="K78" s="17" t="s">
        <v>16</v>
      </c>
      <c r="L78" s="8" t="s">
        <v>22</v>
      </c>
      <c r="M78" s="8">
        <v>1</v>
      </c>
      <c r="N78" s="2"/>
    </row>
    <row r="79" spans="1:14" ht="24" x14ac:dyDescent="0.35">
      <c r="A79" s="1"/>
      <c r="B79" s="7">
        <v>65</v>
      </c>
      <c r="C79" s="4" t="s">
        <v>88</v>
      </c>
      <c r="D79" s="4" t="s">
        <v>20</v>
      </c>
      <c r="E79" s="4" t="s">
        <v>21</v>
      </c>
      <c r="F79" s="4" t="s">
        <v>136</v>
      </c>
      <c r="G79" s="4" t="s">
        <v>137</v>
      </c>
      <c r="H79" s="4" t="s">
        <v>17</v>
      </c>
      <c r="I79" s="18">
        <v>86602</v>
      </c>
      <c r="J79" s="16" t="s">
        <v>16</v>
      </c>
      <c r="K79" s="16" t="s">
        <v>16</v>
      </c>
      <c r="L79" s="4" t="s">
        <v>22</v>
      </c>
      <c r="M79" s="4">
        <v>1</v>
      </c>
      <c r="N79" s="2"/>
    </row>
    <row r="80" spans="1:14" ht="24" x14ac:dyDescent="0.35">
      <c r="A80" s="1"/>
      <c r="B80" s="7">
        <v>66</v>
      </c>
      <c r="C80" s="8" t="s">
        <v>88</v>
      </c>
      <c r="D80" s="8" t="s">
        <v>20</v>
      </c>
      <c r="E80" s="8" t="s">
        <v>21</v>
      </c>
      <c r="F80" s="8" t="s">
        <v>138</v>
      </c>
      <c r="G80" s="8" t="s">
        <v>139</v>
      </c>
      <c r="H80" s="8" t="s">
        <v>17</v>
      </c>
      <c r="I80" s="19">
        <v>303762733</v>
      </c>
      <c r="J80" s="17" t="s">
        <v>16</v>
      </c>
      <c r="K80" s="17" t="s">
        <v>16</v>
      </c>
      <c r="L80" s="8" t="s">
        <v>22</v>
      </c>
      <c r="M80" s="8">
        <v>1</v>
      </c>
      <c r="N80" s="2"/>
    </row>
    <row r="81" spans="1:14" ht="24" x14ac:dyDescent="0.35">
      <c r="A81" s="1"/>
      <c r="B81" s="7">
        <v>67</v>
      </c>
      <c r="C81" s="4" t="s">
        <v>88</v>
      </c>
      <c r="D81" s="4" t="s">
        <v>20</v>
      </c>
      <c r="E81" s="4" t="s">
        <v>21</v>
      </c>
      <c r="F81" s="4" t="s">
        <v>140</v>
      </c>
      <c r="G81" s="4" t="s">
        <v>141</v>
      </c>
      <c r="H81" s="4" t="s">
        <v>17</v>
      </c>
      <c r="I81" s="18">
        <v>771470679</v>
      </c>
      <c r="J81" s="16" t="s">
        <v>16</v>
      </c>
      <c r="K81" s="16" t="s">
        <v>16</v>
      </c>
      <c r="L81" s="4" t="s">
        <v>22</v>
      </c>
      <c r="M81" s="4">
        <v>1</v>
      </c>
      <c r="N81" s="2"/>
    </row>
    <row r="82" spans="1:14" ht="60" x14ac:dyDescent="0.35">
      <c r="A82" s="1"/>
      <c r="B82" s="7">
        <v>68</v>
      </c>
      <c r="C82" s="8" t="s">
        <v>154</v>
      </c>
      <c r="D82" s="8" t="s">
        <v>20</v>
      </c>
      <c r="E82" s="8" t="s">
        <v>200</v>
      </c>
      <c r="F82" s="8" t="s">
        <v>155</v>
      </c>
      <c r="G82" s="8" t="s">
        <v>156</v>
      </c>
      <c r="H82" s="8" t="s">
        <v>17</v>
      </c>
      <c r="I82" s="8" t="s">
        <v>201</v>
      </c>
      <c r="J82" s="17" t="s">
        <v>16</v>
      </c>
      <c r="K82" s="17" t="s">
        <v>16</v>
      </c>
      <c r="L82" s="8" t="s">
        <v>22</v>
      </c>
      <c r="M82" s="8">
        <v>1</v>
      </c>
      <c r="N82" s="2"/>
    </row>
    <row r="83" spans="1:14" ht="24" x14ac:dyDescent="0.35">
      <c r="A83" s="1"/>
      <c r="B83" s="7">
        <v>69</v>
      </c>
      <c r="C83" s="4" t="s">
        <v>157</v>
      </c>
      <c r="D83" s="4" t="s">
        <v>20</v>
      </c>
      <c r="E83" s="4" t="s">
        <v>200</v>
      </c>
      <c r="F83" s="4" t="s">
        <v>164</v>
      </c>
      <c r="G83" s="4" t="s">
        <v>158</v>
      </c>
      <c r="H83" s="4" t="s">
        <v>17</v>
      </c>
      <c r="I83" s="22">
        <v>637737852</v>
      </c>
      <c r="J83" s="16" t="s">
        <v>16</v>
      </c>
      <c r="K83" s="16" t="s">
        <v>16</v>
      </c>
      <c r="L83" s="4" t="s">
        <v>22</v>
      </c>
      <c r="M83" s="4">
        <v>1</v>
      </c>
      <c r="N83" s="2"/>
    </row>
    <row r="84" spans="1:14" ht="24" x14ac:dyDescent="0.35">
      <c r="A84" s="1"/>
      <c r="B84" s="7">
        <v>70</v>
      </c>
      <c r="C84" s="8" t="s">
        <v>159</v>
      </c>
      <c r="D84" s="8" t="s">
        <v>20</v>
      </c>
      <c r="E84" s="8" t="s">
        <v>147</v>
      </c>
      <c r="F84" s="8" t="s">
        <v>165</v>
      </c>
      <c r="G84" s="8" t="s">
        <v>160</v>
      </c>
      <c r="H84" s="8" t="s">
        <v>17</v>
      </c>
      <c r="I84" s="19" t="s">
        <v>163</v>
      </c>
      <c r="J84" s="17" t="s">
        <v>16</v>
      </c>
      <c r="K84" s="17" t="s">
        <v>16</v>
      </c>
      <c r="L84" s="8" t="s">
        <v>162</v>
      </c>
      <c r="M84" s="8">
        <v>1</v>
      </c>
      <c r="N84" s="2"/>
    </row>
    <row r="85" spans="1:14" ht="24" x14ac:dyDescent="0.35">
      <c r="A85" s="1"/>
      <c r="B85" s="7">
        <v>71</v>
      </c>
      <c r="C85" s="4" t="s">
        <v>159</v>
      </c>
      <c r="D85" s="4" t="s">
        <v>20</v>
      </c>
      <c r="E85" s="4" t="s">
        <v>147</v>
      </c>
      <c r="F85" s="4" t="s">
        <v>166</v>
      </c>
      <c r="G85" s="4" t="s">
        <v>161</v>
      </c>
      <c r="H85" s="4" t="s">
        <v>17</v>
      </c>
      <c r="I85" s="18" t="s">
        <v>196</v>
      </c>
      <c r="J85" s="16" t="s">
        <v>16</v>
      </c>
      <c r="K85" s="16" t="s">
        <v>16</v>
      </c>
      <c r="L85" s="4" t="s">
        <v>162</v>
      </c>
      <c r="M85" s="4">
        <v>1</v>
      </c>
      <c r="N85" s="2"/>
    </row>
  </sheetData>
  <autoFilter ref="B14:P16" xr:uid="{2863ADCB-5F3A-4D3E-BDE3-F6F0D5CABB28}"/>
  <mergeCells count="13">
    <mergeCell ref="M13:M14"/>
    <mergeCell ref="L13:L14"/>
    <mergeCell ref="C13:C14"/>
    <mergeCell ref="D13:D14"/>
    <mergeCell ref="K13:K14"/>
    <mergeCell ref="I13:I14"/>
    <mergeCell ref="J12:J14"/>
    <mergeCell ref="B3:E3"/>
    <mergeCell ref="B10:D10"/>
    <mergeCell ref="D9:F9"/>
    <mergeCell ref="E13:E14"/>
    <mergeCell ref="F13:H13"/>
    <mergeCell ref="B9:C9"/>
  </mergeCells>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A2C0543CE5D04382CA2B7F437DA66A" ma:contentTypeVersion="6" ma:contentTypeDescription="Crear nuevo documento." ma:contentTypeScope="" ma:versionID="6ef2334267a8291e9f102202c08cc857">
  <xsd:schema xmlns:xsd="http://www.w3.org/2001/XMLSchema" xmlns:xs="http://www.w3.org/2001/XMLSchema" xmlns:p="http://schemas.microsoft.com/office/2006/metadata/properties" xmlns:ns2="859dea89-4a82-4b0c-a982-f9a6a808c5c5" xmlns:ns3="bd427134-df37-4226-938e-607046bdbb4a" targetNamespace="http://schemas.microsoft.com/office/2006/metadata/properties" ma:root="true" ma:fieldsID="b45b5482e56a00e76711974bd67e39a8" ns2:_="" ns3:_="">
    <xsd:import namespace="859dea89-4a82-4b0c-a982-f9a6a808c5c5"/>
    <xsd:import namespace="bd427134-df37-4226-938e-607046bdbb4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dea89-4a82-4b0c-a982-f9a6a808c5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427134-df37-4226-938e-607046bdbb4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203F22-E0E9-408F-A5BD-5E919FD03652}">
  <ds:schemaRefs>
    <ds:schemaRef ds:uri="http://schemas.microsoft.com/sharepoint/v3/contenttype/forms"/>
  </ds:schemaRefs>
</ds:datastoreItem>
</file>

<file path=customXml/itemProps2.xml><?xml version="1.0" encoding="utf-8"?>
<ds:datastoreItem xmlns:ds="http://schemas.openxmlformats.org/officeDocument/2006/customXml" ds:itemID="{B8018B17-EA7E-49A8-9C87-51EA34DD29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9dea89-4a82-4b0c-a982-f9a6a808c5c5"/>
    <ds:schemaRef ds:uri="bd427134-df37-4226-938e-607046bdbb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Allard</dc:creator>
  <cp:lastModifiedBy>Javier Allard</cp:lastModifiedBy>
  <dcterms:created xsi:type="dcterms:W3CDTF">2024-07-05T14:53:19Z</dcterms:created>
  <dcterms:modified xsi:type="dcterms:W3CDTF">2025-01-29T18:13:32Z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MSIP_Label_13faef75-0018-4d7a-bd57-b5b4f271639f_Enabled">
    <vt:lpwstr>true</vt:lpwstr>
  </op:property>
  <op:property fmtid="{D5CDD505-2E9C-101B-9397-08002B2CF9AE}" pid="3" name="MSIP_Label_13faef75-0018-4d7a-bd57-b5b4f271639f_SetDate">
    <vt:lpwstr>2024-07-05T14:53:49Z</vt:lpwstr>
  </op:property>
  <op:property fmtid="{D5CDD505-2E9C-101B-9397-08002B2CF9AE}" pid="4" name="MSIP_Label_13faef75-0018-4d7a-bd57-b5b4f271639f_Method">
    <vt:lpwstr>Standard</vt:lpwstr>
  </op:property>
  <op:property fmtid="{D5CDD505-2E9C-101B-9397-08002B2CF9AE}" pid="5" name="MSIP_Label_13faef75-0018-4d7a-bd57-b5b4f271639f_Name">
    <vt:lpwstr>Uso interno</vt:lpwstr>
  </op:property>
  <op:property fmtid="{D5CDD505-2E9C-101B-9397-08002B2CF9AE}" pid="6" name="MSIP_Label_13faef75-0018-4d7a-bd57-b5b4f271639f_SiteId">
    <vt:lpwstr>c4a8886b-f140-478b-ac47-249555c30afd</vt:lpwstr>
  </op:property>
  <op:property fmtid="{D5CDD505-2E9C-101B-9397-08002B2CF9AE}" pid="7" name="MSIP_Label_13faef75-0018-4d7a-bd57-b5b4f271639f_ActionId">
    <vt:lpwstr>f3b8fcae-4e3d-4547-b00f-4b5f7a7e3f29</vt:lpwstr>
  </op:property>
  <op:property fmtid="{D5CDD505-2E9C-101B-9397-08002B2CF9AE}" pid="8" name="MSIP_Label_13faef75-0018-4d7a-bd57-b5b4f271639f_ContentBits">
    <vt:lpwstr>0</vt:lpwstr>
  </op:property>
  <op:property fmtid="{D5CDD505-2E9C-101B-9397-08002B2CF9AE}" pid="9" name="ndDocumentId">
    <vt:lpwstr>4927-7541-5058</vt:lpwstr>
  </op:property>
</op:Properties>
</file>